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Wangka\Desktop\"/>
    </mc:Choice>
  </mc:AlternateContent>
  <xr:revisionPtr revIDLastSave="0" documentId="8_{942AC058-A67C-492D-9F6F-2BD955C211EB}" xr6:coauthVersionLast="47" xr6:coauthVersionMax="47" xr10:uidLastSave="{00000000-0000-0000-0000-000000000000}"/>
  <bookViews>
    <workbookView xWindow="-110" yWindow="-110" windowWidth="19420" windowHeight="11500" xr2:uid="{DD5030E0-98E3-4950-993B-10B07976A8DE}"/>
  </bookViews>
  <sheets>
    <sheet name="Implement matrix-autoline" sheetId="1" r:id="rId1"/>
  </sheets>
  <definedNames>
    <definedName name="_xlnm._FilterDatabase" localSheetId="0" hidden="1">'Implement matrix-autoline'!$A$11:$AA$221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18" i="1" l="1"/>
  <c r="Q218" i="1"/>
  <c r="P218" i="1"/>
  <c r="O218" i="1"/>
  <c r="N218" i="1"/>
  <c r="M218" i="1"/>
  <c r="K218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J214" i="1"/>
  <c r="W210" i="1"/>
  <c r="V210" i="1"/>
  <c r="U210" i="1"/>
  <c r="T210" i="1"/>
  <c r="S210" i="1"/>
  <c r="R210" i="1"/>
  <c r="Q210" i="1"/>
  <c r="O210" i="1"/>
  <c r="N210" i="1"/>
  <c r="J210" i="1"/>
  <c r="W206" i="1"/>
  <c r="V206" i="1"/>
  <c r="U206" i="1"/>
  <c r="T206" i="1"/>
  <c r="S206" i="1"/>
  <c r="R206" i="1"/>
  <c r="O206" i="1"/>
  <c r="N206" i="1"/>
  <c r="M206" i="1"/>
  <c r="L206" i="1"/>
  <c r="K206" i="1"/>
  <c r="J206" i="1"/>
  <c r="W202" i="1"/>
  <c r="S202" i="1"/>
  <c r="R202" i="1"/>
  <c r="O202" i="1"/>
  <c r="N202" i="1"/>
  <c r="M202" i="1"/>
  <c r="L202" i="1"/>
  <c r="K202" i="1"/>
  <c r="J202" i="1"/>
  <c r="W198" i="1"/>
  <c r="U198" i="1"/>
  <c r="T198" i="1"/>
  <c r="S198" i="1"/>
  <c r="R198" i="1"/>
  <c r="Q198" i="1"/>
  <c r="O198" i="1"/>
  <c r="N198" i="1"/>
  <c r="M198" i="1"/>
  <c r="L198" i="1"/>
  <c r="K198" i="1"/>
  <c r="J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Wang, Kai</author>
  </authors>
  <commentList>
    <comment ref="W11" authorId="0" shapeId="0" xr:uid="{9FDD8D95-E5F6-4A13-BCC9-851EB6C51298}">
      <text>
        <r>
          <rPr>
            <b/>
            <sz val="9"/>
            <color indexed="81"/>
            <rFont val="Tahoma"/>
            <family val="2"/>
          </rPr>
          <t xml:space="preserve">released 120 by south plant
</t>
        </r>
      </text>
    </comment>
    <comment ref="D48" authorId="0" shapeId="0" xr:uid="{575FD1D3-AE7E-4696-AA01-A3EE268B488C}">
      <text>
        <r>
          <rPr>
            <b/>
            <sz val="9"/>
            <color indexed="81"/>
            <rFont val="Tahoma"/>
            <family val="2"/>
          </rPr>
          <t xml:space="preserve">2.0
</t>
        </r>
      </text>
    </comment>
    <comment ref="D49" authorId="0" shapeId="0" xr:uid="{5E327CB9-8034-452C-B620-34E4C3EF8614}">
      <text>
        <r>
          <rPr>
            <b/>
            <sz val="9"/>
            <color indexed="81"/>
            <rFont val="Tahoma"/>
            <family val="2"/>
          </rPr>
          <t>2.1</t>
        </r>
      </text>
    </comment>
    <comment ref="P201" authorId="0" shapeId="0" xr:uid="{1C313CD3-57A3-4304-B181-7D2352527011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GRR between 10% to 30%
</t>
        </r>
      </text>
    </comment>
    <comment ref="P205" authorId="0" shapeId="0" xr:uid="{7075F90A-9C52-4A3F-BCE5-4E158C7AC664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GRR between 10% to 30%
</t>
        </r>
      </text>
    </comment>
    <comment ref="P209" authorId="0" shapeId="0" xr:uid="{C808BEAB-33FF-47CB-AFAA-F40BC791B49E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GRR between 10% to 30%
</t>
        </r>
      </text>
    </comment>
    <comment ref="N210" authorId="0" shapeId="0" xr:uid="{95A8C492-05B7-4664-A5C1-3D2FA9217087}">
      <text>
        <r>
          <rPr>
            <b/>
            <sz val="9"/>
            <color indexed="81"/>
            <rFont val="Tahoma"/>
            <family val="2"/>
          </rPr>
          <t>No AR</t>
        </r>
      </text>
    </comment>
    <comment ref="O210" authorId="0" shapeId="0" xr:uid="{BF216E0F-22D0-45A3-B780-8ED3592D1D7D}">
      <text>
        <r>
          <rPr>
            <b/>
            <sz val="9"/>
            <color indexed="81"/>
            <rFont val="Tahoma"/>
            <family val="2"/>
          </rPr>
          <t>No AR</t>
        </r>
      </text>
    </comment>
    <comment ref="Q210" authorId="0" shapeId="0" xr:uid="{3F29B4E7-3150-4802-97A5-291A2A33E0E3}">
      <text>
        <r>
          <rPr>
            <b/>
            <sz val="9"/>
            <color indexed="81"/>
            <rFont val="Tahoma"/>
            <family val="2"/>
          </rPr>
          <t>No AR</t>
        </r>
      </text>
    </comment>
    <comment ref="R210" authorId="0" shapeId="0" xr:uid="{5B801FBE-897A-417D-9DBC-719CAE183A1E}">
      <text>
        <r>
          <rPr>
            <b/>
            <sz val="9"/>
            <color indexed="81"/>
            <rFont val="Tahoma"/>
            <family val="2"/>
          </rPr>
          <t xml:space="preserve">No AR
</t>
        </r>
      </text>
    </comment>
    <comment ref="K213" authorId="0" shapeId="0" xr:uid="{DD853A2B-1391-482F-A630-64D600F05F70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NO AR</t>
        </r>
      </text>
    </comment>
    <comment ref="L213" authorId="0" shapeId="0" xr:uid="{6C8EFD0F-75DD-445E-B281-BD473405ED20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NO AR</t>
        </r>
      </text>
    </comment>
    <comment ref="M213" authorId="0" shapeId="0" xr:uid="{1739478D-6727-454B-BF34-F452BA2FF29C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NO AR</t>
        </r>
      </text>
    </comment>
    <comment ref="N213" authorId="0" shapeId="0" xr:uid="{3F8CF558-2227-43C2-8B6C-255362F86682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NO AR</t>
        </r>
      </text>
    </comment>
    <comment ref="O213" authorId="0" shapeId="0" xr:uid="{9E5F35DD-32D5-4BA7-A175-54FDC25B5D97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NO AR</t>
        </r>
      </text>
    </comment>
    <comment ref="P213" authorId="0" shapeId="0" xr:uid="{5B3866C1-5F58-4FA1-8CAC-BD7A7D6BF58A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GRR between 10% to 30%
</t>
        </r>
      </text>
    </comment>
    <comment ref="Q213" authorId="0" shapeId="0" xr:uid="{4F73ED0B-EBD9-4071-815D-A5BB6DCD5CF4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NO AR</t>
        </r>
      </text>
    </comment>
    <comment ref="R213" authorId="0" shapeId="0" xr:uid="{5DCBF6B4-6824-4BCC-9F02-3F0AC82738CF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NO AR</t>
        </r>
      </text>
    </comment>
    <comment ref="T213" authorId="0" shapeId="0" xr:uid="{C5B579A6-53B7-48B8-8690-86E957D2A8FA}">
      <text>
        <r>
          <rPr>
            <b/>
            <sz val="9"/>
            <color indexed="81"/>
            <rFont val="Tahoma"/>
            <family val="2"/>
          </rPr>
          <t>Wang, Kai:</t>
        </r>
        <r>
          <rPr>
            <sz val="9"/>
            <color indexed="81"/>
            <rFont val="Tahoma"/>
            <family val="2"/>
          </rPr>
          <t xml:space="preserve">
NO AR</t>
        </r>
      </text>
    </comment>
  </commentList>
</comments>
</file>

<file path=xl/sharedStrings.xml><?xml version="1.0" encoding="utf-8"?>
<sst xmlns="http://schemas.openxmlformats.org/spreadsheetml/2006/main" count="1164" uniqueCount="240">
  <si>
    <t>Update by 05/29</t>
  </si>
  <si>
    <t>Process</t>
  </si>
  <si>
    <t>Process Flow</t>
  </si>
  <si>
    <t>Wire cutting&amp; Load into carrier</t>
  </si>
  <si>
    <t>Mylar removal</t>
  </si>
  <si>
    <t>Foil&amp; Insulation removal</t>
  </si>
  <si>
    <t>Flattening</t>
  </si>
  <si>
    <t xml:space="preserve">Cutting to length </t>
  </si>
  <si>
    <t>Silver layer removal</t>
  </si>
  <si>
    <t>CCD checking cutting length</t>
  </si>
  <si>
    <t>IMLA cutting &amp; Load into Carrier</t>
  </si>
  <si>
    <t>Wire interconnects with IMLA</t>
  </si>
  <si>
    <t>IMLA Laser welding</t>
  </si>
  <si>
    <t>Dry ice cleaning</t>
  </si>
  <si>
    <t>Shield assembly</t>
  </si>
  <si>
    <t>Shield  welding</t>
  </si>
  <si>
    <t>E-Test 1.Continuity test
2.Hi-pot test</t>
  </si>
  <si>
    <t>Laser coding</t>
  </si>
  <si>
    <t>SI test</t>
  </si>
  <si>
    <t>Visual check</t>
  </si>
  <si>
    <t xml:space="preserve">Process mapping </t>
  </si>
  <si>
    <t>4.Flattening</t>
  </si>
  <si>
    <t>10.IMLA Laser welding</t>
  </si>
  <si>
    <t>10.after IMLA Laser welding</t>
  </si>
  <si>
    <t>13.Shield assembly</t>
  </si>
  <si>
    <t>1.Wire cutting&amp; Load into carrier
10.IMLA Laser welding
15.Laser coding</t>
  </si>
  <si>
    <t>17.Visual check</t>
  </si>
  <si>
    <t>1.Wire cutting&amp; Load into carrier</t>
  </si>
  <si>
    <t xml:space="preserve">clamp rubber </t>
  </si>
  <si>
    <t>13 shield welding</t>
  </si>
  <si>
    <t>No</t>
  </si>
  <si>
    <t>Plant</t>
  </si>
  <si>
    <t>Customer</t>
  </si>
  <si>
    <t>Project</t>
  </si>
  <si>
    <t>Line Revision</t>
  </si>
  <si>
    <t>Line type</t>
  </si>
  <si>
    <t>Line#</t>
  </si>
  <si>
    <t>Gage</t>
  </si>
  <si>
    <t>Autolines' Flattening tooling improvement</t>
  </si>
  <si>
    <t>Imla welding AI Camera Installation</t>
  </si>
  <si>
    <t xml:space="preserve">Autolines' kill switch (Pins cut) &amp;  V260130 </t>
  </si>
  <si>
    <t>Trumpf Visual line 3.0</t>
  </si>
  <si>
    <t>AI cameras calibration - Overview</t>
  </si>
  <si>
    <t>Autolines Grippers (position control)</t>
  </si>
  <si>
    <t>0.07 dimensional control of gap IMLA to twin-ax detection</t>
  </si>
  <si>
    <t>Autolines' CCD infeed AOIs (Gasket position inspection)</t>
  </si>
  <si>
    <t>SN MES Traceability</t>
  </si>
  <si>
    <t>EOL AI camera installation</t>
  </si>
  <si>
    <t>EOL Library</t>
  </si>
  <si>
    <t>Wire strip wheel change from fixed to roller</t>
  </si>
  <si>
    <t xml:space="preserve">Clamp rubber improvement </t>
  </si>
  <si>
    <t xml:space="preserve">shield welding press structure devide from 1 to 2 </t>
  </si>
  <si>
    <t>上线夹/SI/OS？</t>
  </si>
  <si>
    <t>Replace SI board 换板子？</t>
  </si>
  <si>
    <t>Imal loading</t>
  </si>
  <si>
    <t>Remark</t>
  </si>
  <si>
    <t>NT NorthA</t>
  </si>
  <si>
    <t>AWS</t>
  </si>
  <si>
    <t>Teton3</t>
  </si>
  <si>
    <t>PHD</t>
  </si>
  <si>
    <t>A1</t>
  </si>
  <si>
    <t>A2</t>
  </si>
  <si>
    <t>A3</t>
  </si>
  <si>
    <t>A4</t>
  </si>
  <si>
    <t>NT NorthB</t>
  </si>
  <si>
    <t>PDS</t>
  </si>
  <si>
    <t>P-P</t>
  </si>
  <si>
    <t>4/L01</t>
  </si>
  <si>
    <t>5/L02</t>
  </si>
  <si>
    <t>16/L03</t>
  </si>
  <si>
    <t>18/L04</t>
  </si>
  <si>
    <t>17/L05</t>
  </si>
  <si>
    <t>07/L06</t>
  </si>
  <si>
    <t>06/L07</t>
  </si>
  <si>
    <t>22/L08</t>
  </si>
  <si>
    <t>08/L09</t>
  </si>
  <si>
    <t>23/L10</t>
  </si>
  <si>
    <t>24/L11</t>
  </si>
  <si>
    <t>P-W</t>
  </si>
  <si>
    <t>02/L22</t>
  </si>
  <si>
    <t>01/L23</t>
  </si>
  <si>
    <t>19/L24</t>
  </si>
  <si>
    <t>20/L25</t>
  </si>
  <si>
    <t>21/L26</t>
  </si>
  <si>
    <t>15/L27</t>
  </si>
  <si>
    <t>14/L28</t>
  </si>
  <si>
    <t>13/L29</t>
  </si>
  <si>
    <t>09/L30</t>
  </si>
  <si>
    <t>10/L31</t>
  </si>
  <si>
    <t>11/L32</t>
  </si>
  <si>
    <t>W-W</t>
  </si>
  <si>
    <t>12/L43</t>
  </si>
  <si>
    <t>03/L44</t>
  </si>
  <si>
    <t>Open AI</t>
  </si>
  <si>
    <t>Curise bay</t>
  </si>
  <si>
    <t>L12</t>
  </si>
  <si>
    <t>L13</t>
  </si>
  <si>
    <t>Meta</t>
  </si>
  <si>
    <t>Santa barbara</t>
  </si>
  <si>
    <t>L14</t>
  </si>
  <si>
    <t>L15</t>
  </si>
  <si>
    <t>L16</t>
  </si>
  <si>
    <t>L17</t>
  </si>
  <si>
    <t>L18</t>
  </si>
  <si>
    <t>L19</t>
  </si>
  <si>
    <t>AMD</t>
  </si>
  <si>
    <t>Heilos</t>
  </si>
  <si>
    <t>L20</t>
  </si>
  <si>
    <t>new line</t>
  </si>
  <si>
    <t>A5/L21</t>
  </si>
  <si>
    <t>L54</t>
  </si>
  <si>
    <t>L55</t>
  </si>
  <si>
    <t>L56</t>
  </si>
  <si>
    <t>L57</t>
  </si>
  <si>
    <t>L58</t>
  </si>
  <si>
    <t>L59</t>
  </si>
  <si>
    <t>L60</t>
  </si>
  <si>
    <t>Microsoft</t>
  </si>
  <si>
    <t>VR144</t>
  </si>
  <si>
    <t>L61</t>
  </si>
  <si>
    <t>NT South</t>
  </si>
  <si>
    <t>NV</t>
  </si>
  <si>
    <t>GB300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</si>
  <si>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</si>
  <si>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</si>
  <si>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</si>
  <si>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</si>
  <si>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</si>
  <si>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</si>
  <si>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</si>
  <si>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</si>
  <si>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</si>
  <si>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</si>
  <si>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</si>
  <si>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</si>
  <si>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</si>
  <si>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</si>
  <si>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</si>
  <si>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</si>
  <si>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54</t>
  </si>
  <si>
    <t>60</t>
  </si>
  <si>
    <t>61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</si>
  <si>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</si>
  <si>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</si>
  <si>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</si>
  <si>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</si>
  <si>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</si>
  <si>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</si>
  <si>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</si>
  <si>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</si>
  <si>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</si>
  <si>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41</t>
  </si>
  <si>
    <t>42</t>
  </si>
  <si>
    <t>43</t>
  </si>
  <si>
    <t>45</t>
  </si>
  <si>
    <t>46</t>
  </si>
  <si>
    <t>47</t>
  </si>
  <si>
    <t>48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</si>
  <si>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</si>
  <si>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</si>
  <si>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</si>
  <si>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</si>
  <si>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</si>
  <si>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</si>
  <si>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</si>
  <si>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</si>
  <si>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</si>
  <si>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SAA</t>
  </si>
  <si>
    <t>male</t>
  </si>
  <si>
    <t>Orcas</t>
  </si>
  <si>
    <t>female</t>
  </si>
  <si>
    <t>Santa Barbara</t>
  </si>
  <si>
    <t>Cruise Bay</t>
  </si>
  <si>
    <t>Juilet</t>
  </si>
  <si>
    <t>Helios/Polaris</t>
  </si>
  <si>
    <t>Santa Cruz</t>
  </si>
  <si>
    <t>VN</t>
  </si>
  <si>
    <t>Leg line has arrived, under debugging (ETA: 22.Jun)</t>
  </si>
  <si>
    <t>need plan</t>
  </si>
  <si>
    <t>MX</t>
  </si>
  <si>
    <t>PD</t>
  </si>
  <si>
    <t>Whisper-PHD</t>
  </si>
  <si>
    <t>Lines to be converted and start debugging by Oct 5th</t>
  </si>
  <si>
    <t>Finish on July 10th</t>
  </si>
  <si>
    <t>Finish on July 31st</t>
  </si>
  <si>
    <t>Finish on Aug 28th</t>
  </si>
  <si>
    <t>NT  North B</t>
  </si>
  <si>
    <t>Finish Ratio</t>
  </si>
  <si>
    <t>34/34</t>
  </si>
  <si>
    <t>42/42</t>
  </si>
  <si>
    <t>21/21</t>
  </si>
  <si>
    <t>0/42</t>
  </si>
  <si>
    <t>18/34</t>
  </si>
  <si>
    <t>0/39</t>
  </si>
  <si>
    <t>On schedule or not</t>
  </si>
  <si>
    <t>Finish date</t>
  </si>
  <si>
    <t>finish</t>
  </si>
  <si>
    <t>fiinish</t>
  </si>
  <si>
    <t>pending plan</t>
  </si>
  <si>
    <t>7/30</t>
  </si>
  <si>
    <t>8/26</t>
  </si>
  <si>
    <t>NT North A</t>
  </si>
  <si>
    <t>2/2</t>
  </si>
  <si>
    <t>4/4</t>
  </si>
  <si>
    <t>0/4</t>
  </si>
  <si>
    <t>pending detail plan</t>
  </si>
  <si>
    <t>8/30</t>
  </si>
  <si>
    <t>NT Souht Plant</t>
  </si>
  <si>
    <t>47/47</t>
  </si>
  <si>
    <t>69/69</t>
  </si>
  <si>
    <t>0/69</t>
  </si>
  <si>
    <t>59/69</t>
  </si>
  <si>
    <t>SAA Plant</t>
  </si>
  <si>
    <t>26/26</t>
  </si>
  <si>
    <t>41/49</t>
  </si>
  <si>
    <t>49/49</t>
  </si>
  <si>
    <t>35/49</t>
  </si>
  <si>
    <t>35/35</t>
  </si>
  <si>
    <t>31/41</t>
  </si>
  <si>
    <t>8/49</t>
    <phoneticPr fontId="0" type="noConversion"/>
  </si>
  <si>
    <t>35/35</t>
    <phoneticPr fontId="0" type="noConversion"/>
  </si>
  <si>
    <t>0/35</t>
  </si>
  <si>
    <t>0/30</t>
  </si>
  <si>
    <t>5/28</t>
  </si>
  <si>
    <t>finsih</t>
  </si>
  <si>
    <t>8/20</t>
    <phoneticPr fontId="0" type="noConversion"/>
  </si>
  <si>
    <t>5/30</t>
  </si>
  <si>
    <t>8/30</t>
    <phoneticPr fontId="0" type="noConversion"/>
  </si>
  <si>
    <t>VN Plant</t>
  </si>
  <si>
    <t>10/10</t>
  </si>
  <si>
    <t>13/13</t>
  </si>
  <si>
    <t>10/13</t>
  </si>
  <si>
    <t>12/13</t>
  </si>
  <si>
    <t>0/13</t>
  </si>
  <si>
    <t>MX Plant</t>
  </si>
  <si>
    <t>0/9</t>
  </si>
  <si>
    <t>4/9</t>
  </si>
  <si>
    <t>7/27</t>
  </si>
  <si>
    <t>7'27</t>
  </si>
  <si>
    <t>8/28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</si>
</sst>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[Red]\(0\)"/>
    <numFmt numFmtId="165" formatCode="m/d;@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8" tint="0.3999755851924192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8"/>
      <name val="Aptos Narrow"/>
      <family val="2"/>
      <scheme val="minor"/>
    </font>
    <font>
      <sz val="10"/>
      <color theme="0"/>
      <name val="Arial"/>
      <family val="2"/>
    </font>
    <font>
      <sz val="11"/>
      <name val="Aptos Narrow"/>
      <family val="2"/>
      <scheme val="minor"/>
    </font>
    <font>
      <sz val="10"/>
      <color rgb="FF181DC4"/>
      <name val="Arial"/>
      <family val="2"/>
    </font>
    <font>
      <b/>
      <sz val="13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4"/>
      <name val="Arial"/>
      <family val="2"/>
    </font>
    <font>
      <b/>
      <sz val="12"/>
      <name val="Aptos Narrow"/>
      <family val="2"/>
      <scheme val="minor"/>
    </font>
    <font>
      <sz val="13"/>
      <name val="Arial"/>
      <family val="2"/>
    </font>
    <font>
      <b/>
      <sz val="14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ashDotDot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4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64" fontId="4" fillId="0" borderId="0" xfId="0" applyNumberFormat="1" applyFont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9" fontId="10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13" fontId="10" fillId="2" borderId="1" xfId="1" quotePrefix="1" applyNumberFormat="1" applyFont="1" applyFill="1" applyBorder="1" applyAlignment="1">
      <alignment horizontal="center" vertical="center" wrapText="1"/>
    </xf>
    <xf numFmtId="9" fontId="10" fillId="2" borderId="1" xfId="1" quotePrefix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0" fillId="2" borderId="1" xfId="1" quotePrefix="1" applyNumberFormat="1" applyFont="1" applyFill="1" applyBorder="1" applyAlignment="1">
      <alignment horizontal="center" vertical="center" wrapText="1"/>
    </xf>
    <xf numFmtId="9" fontId="10" fillId="5" borderId="1" xfId="1" applyFont="1" applyFill="1" applyBorder="1" applyAlignment="1">
      <alignment horizontal="center" vertical="center" wrapText="1"/>
    </xf>
    <xf numFmtId="9" fontId="13" fillId="2" borderId="1" xfId="1" quotePrefix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165" fontId="10" fillId="2" borderId="1" xfId="1" quotePrefix="1" applyNumberFormat="1" applyFont="1" applyFill="1" applyBorder="1" applyAlignment="1">
      <alignment horizontal="center" vertical="center" wrapText="1"/>
    </xf>
    <xf numFmtId="165" fontId="15" fillId="2" borderId="1" xfId="1" quotePrefix="1" applyNumberFormat="1" applyFont="1" applyFill="1" applyBorder="1" applyAlignment="1">
      <alignment horizontal="center" vertical="center" wrapText="1"/>
    </xf>
    <xf numFmtId="16" fontId="10" fillId="2" borderId="1" xfId="1" quotePrefix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DBBC6-29C8-46F9-ADE5-9C26F5913B3B}">
  <dimension ref="A1:AA221"/>
  <sheetViews>
    <sheetView tabSelected="1" zoomScale="40" zoomScaleNormal="40" workbookViewId="0">
      <pane xSplit="9" ySplit="11" topLeftCell="J197" activePane="bottomRight" state="frozen"/>
      <selection pane="topRight" activeCell="I1" sqref="I1"/>
      <selection pane="bottomLeft" activeCell="A11" sqref="A11"/>
      <selection pane="bottomRight" activeCell="AD206" sqref="AD206"/>
    </sheetView>
  </sheetViews>
  <sheetFormatPr defaultRowHeight="14.5" x14ac:dyDescent="0.35"/>
  <cols>
    <col min="1" max="1" width="3.6328125" style="1" customWidth="1"/>
    <col min="2" max="4" width="11.54296875" style="3" customWidth="1"/>
    <col min="5" max="5" width="14.54296875" style="3" customWidth="1"/>
    <col min="6" max="9" width="11.54296875" style="3" customWidth="1"/>
    <col min="10" max="22" width="19.1796875" style="3" customWidth="1"/>
    <col min="23" max="23" width="17.7265625" style="3" customWidth="1"/>
    <col min="24" max="26" width="21" style="3" hidden="1" customWidth="1"/>
    <col min="27" max="27" width="19.453125" style="3" hidden="1" customWidth="1"/>
    <col min="28" max="16384" width="8.7265625" style="1"/>
  </cols>
  <sheetData>
    <row r="1" spans="1:27" ht="23.5" customHeight="1" x14ac:dyDescent="0.35">
      <c r="B1" s="2" t="s">
        <v>0</v>
      </c>
    </row>
    <row r="2" spans="1:27" customFormat="1" ht="26" hidden="1" customHeight="1" x14ac:dyDescent="0.35">
      <c r="A2" s="1"/>
      <c r="B2" s="4"/>
      <c r="C2" s="5"/>
      <c r="D2" s="5"/>
      <c r="E2" s="5"/>
      <c r="F2" s="5"/>
      <c r="G2" s="5"/>
      <c r="H2" s="5"/>
      <c r="I2" s="5"/>
      <c r="J2" s="5"/>
      <c r="K2" s="5">
        <v>13</v>
      </c>
      <c r="L2" s="5"/>
      <c r="M2" s="5">
        <v>5</v>
      </c>
      <c r="N2" s="5">
        <v>7</v>
      </c>
      <c r="O2" s="5">
        <v>11</v>
      </c>
      <c r="P2" s="5">
        <v>10</v>
      </c>
      <c r="Q2" s="5">
        <v>12</v>
      </c>
      <c r="R2" s="5">
        <v>9</v>
      </c>
      <c r="S2" s="5">
        <v>8</v>
      </c>
      <c r="T2" s="5">
        <v>14</v>
      </c>
      <c r="U2" s="5"/>
      <c r="V2" s="5"/>
      <c r="W2" s="5"/>
      <c r="X2" s="5"/>
      <c r="Y2" s="5"/>
      <c r="Z2" s="5"/>
      <c r="AA2" s="5"/>
    </row>
    <row r="3" spans="1:27" customFormat="1" ht="23.5" hidden="1" customHeight="1" x14ac:dyDescent="0.35">
      <c r="A3" s="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" customHeight="1" x14ac:dyDescent="0.4">
      <c r="B4" s="6" t="s">
        <v>1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6">
        <v>11</v>
      </c>
      <c r="N4" s="6">
        <v>12</v>
      </c>
      <c r="O4" s="6">
        <v>13</v>
      </c>
      <c r="P4" s="6">
        <v>14</v>
      </c>
      <c r="Q4" s="6">
        <v>15</v>
      </c>
      <c r="R4" s="6">
        <v>16</v>
      </c>
      <c r="S4" s="6">
        <v>17</v>
      </c>
      <c r="T4" s="7"/>
      <c r="AA4" s="8"/>
    </row>
    <row r="5" spans="1:27" ht="15.5" customHeight="1" x14ac:dyDescent="0.35"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10"/>
      <c r="AA5" s="11"/>
    </row>
    <row r="6" spans="1:27" ht="15.5" customHeight="1" x14ac:dyDescent="0.3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/>
      <c r="AA6" s="11"/>
    </row>
    <row r="7" spans="1:27" ht="15.5" customHeight="1" x14ac:dyDescent="0.3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AA7" s="11"/>
    </row>
    <row r="8" spans="1:27" ht="15.5" customHeight="1" x14ac:dyDescent="0.3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2"/>
      <c r="AA8" s="11"/>
    </row>
    <row r="9" spans="1:27" s="13" customFormat="1" ht="15.5" customHeight="1" x14ac:dyDescent="0.35"/>
    <row r="10" spans="1:27" ht="48" customHeight="1" x14ac:dyDescent="0.35">
      <c r="B10" s="14" t="s">
        <v>20</v>
      </c>
      <c r="C10" s="15"/>
      <c r="D10" s="15"/>
      <c r="E10" s="15"/>
      <c r="F10" s="15"/>
      <c r="G10" s="15"/>
      <c r="H10" s="15"/>
      <c r="I10" s="16"/>
      <c r="J10" s="17" t="s">
        <v>21</v>
      </c>
      <c r="K10" s="17" t="s">
        <v>22</v>
      </c>
      <c r="L10" s="17" t="s">
        <v>22</v>
      </c>
      <c r="M10" s="17" t="s">
        <v>22</v>
      </c>
      <c r="N10" s="17" t="s">
        <v>22</v>
      </c>
      <c r="O10" s="17" t="s">
        <v>23</v>
      </c>
      <c r="P10" s="17" t="s">
        <v>23</v>
      </c>
      <c r="Q10" s="17" t="s">
        <v>24</v>
      </c>
      <c r="R10" s="17" t="s">
        <v>25</v>
      </c>
      <c r="S10" s="17" t="s">
        <v>26</v>
      </c>
      <c r="T10" s="18" t="s">
        <v>26</v>
      </c>
      <c r="U10" s="17" t="s">
        <v>27</v>
      </c>
      <c r="V10" s="17" t="s">
        <v>28</v>
      </c>
      <c r="W10" s="17" t="s">
        <v>29</v>
      </c>
      <c r="X10" s="19"/>
      <c r="Y10" s="19"/>
      <c r="Z10" s="19"/>
      <c r="AA10" s="20"/>
    </row>
    <row r="11" spans="1:27" ht="65.5" customHeight="1" x14ac:dyDescent="0.35">
      <c r="B11" s="21" t="s">
        <v>30</v>
      </c>
      <c r="C11" s="21" t="s">
        <v>31</v>
      </c>
      <c r="D11" s="21" t="s">
        <v>32</v>
      </c>
      <c r="E11" s="21" t="s">
        <v>33</v>
      </c>
      <c r="F11" s="21" t="s">
        <v>34</v>
      </c>
      <c r="G11" s="21" t="s">
        <v>35</v>
      </c>
      <c r="H11" s="21" t="s">
        <v>36</v>
      </c>
      <c r="I11" s="21" t="s">
        <v>37</v>
      </c>
      <c r="J11" s="21" t="s">
        <v>38</v>
      </c>
      <c r="K11" s="21" t="s">
        <v>39</v>
      </c>
      <c r="L11" s="21" t="s">
        <v>40</v>
      </c>
      <c r="M11" s="21" t="s">
        <v>41</v>
      </c>
      <c r="N11" s="21" t="s">
        <v>42</v>
      </c>
      <c r="O11" s="21" t="s">
        <v>43</v>
      </c>
      <c r="P11" s="21" t="s">
        <v>44</v>
      </c>
      <c r="Q11" s="21" t="s">
        <v>45</v>
      </c>
      <c r="R11" s="21" t="s">
        <v>46</v>
      </c>
      <c r="S11" s="21" t="s">
        <v>47</v>
      </c>
      <c r="T11" s="21" t="s">
        <v>48</v>
      </c>
      <c r="U11" s="21" t="s">
        <v>49</v>
      </c>
      <c r="V11" s="21" t="s">
        <v>50</v>
      </c>
      <c r="W11" s="21" t="s">
        <v>51</v>
      </c>
      <c r="X11" s="21" t="s">
        <v>52</v>
      </c>
      <c r="Y11" s="21" t="s">
        <v>53</v>
      </c>
      <c r="Z11" s="21" t="s">
        <v>54</v>
      </c>
      <c r="AA11" s="22" t="s">
        <v>55</v>
      </c>
    </row>
    <row r="12" spans="1:27" customFormat="1" ht="21" customHeight="1" x14ac:dyDescent="0.35">
      <c r="B12" s="23">
        <v>1</v>
      </c>
      <c r="C12" s="24" t="s">
        <v>56</v>
      </c>
      <c r="D12" s="24" t="s">
        <v>57</v>
      </c>
      <c r="E12" s="24" t="s">
        <v>58</v>
      </c>
      <c r="F12" s="24">
        <v>250301</v>
      </c>
      <c r="G12" s="24" t="s">
        <v>59</v>
      </c>
      <c r="H12" s="24" t="s">
        <v>60</v>
      </c>
      <c r="I12" s="24">
        <v>30</v>
      </c>
      <c r="J12" s="25"/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50</v>
      </c>
      <c r="Q12" s="25"/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/>
      <c r="X12" s="26"/>
      <c r="Y12" s="26"/>
      <c r="Z12" s="26"/>
      <c r="AA12" s="27"/>
    </row>
    <row r="13" spans="1:27" customFormat="1" ht="21" customHeight="1" x14ac:dyDescent="0.35">
      <c r="B13" s="23">
        <v>2</v>
      </c>
      <c r="C13" s="24" t="s">
        <v>56</v>
      </c>
      <c r="D13" s="24" t="s">
        <v>57</v>
      </c>
      <c r="E13" s="24" t="s">
        <v>58</v>
      </c>
      <c r="F13" s="24">
        <v>250301</v>
      </c>
      <c r="G13" s="24" t="s">
        <v>59</v>
      </c>
      <c r="H13" s="24" t="s">
        <v>61</v>
      </c>
      <c r="I13" s="24">
        <v>30</v>
      </c>
      <c r="J13" s="25"/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50</v>
      </c>
      <c r="Q13" s="25"/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/>
      <c r="X13" s="26"/>
      <c r="Y13" s="26"/>
      <c r="Z13" s="26"/>
      <c r="AA13" s="27"/>
    </row>
    <row r="14" spans="1:27" customFormat="1" ht="21" customHeight="1" x14ac:dyDescent="0.35">
      <c r="B14" s="23">
        <v>3</v>
      </c>
      <c r="C14" s="24" t="s">
        <v>56</v>
      </c>
      <c r="D14" s="23" t="s">
        <v>57</v>
      </c>
      <c r="E14" s="23" t="s">
        <v>58</v>
      </c>
      <c r="F14" s="23">
        <v>250301</v>
      </c>
      <c r="G14" s="23" t="s">
        <v>59</v>
      </c>
      <c r="H14" s="23" t="s">
        <v>62</v>
      </c>
      <c r="I14" s="24">
        <v>26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50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/>
      <c r="X14" s="26"/>
      <c r="Y14" s="26"/>
      <c r="Z14" s="26"/>
      <c r="AA14" s="27"/>
    </row>
    <row r="15" spans="1:27" customFormat="1" ht="21" customHeight="1" x14ac:dyDescent="0.35">
      <c r="B15" s="23">
        <v>4</v>
      </c>
      <c r="C15" s="24" t="s">
        <v>56</v>
      </c>
      <c r="D15" s="23" t="s">
        <v>57</v>
      </c>
      <c r="E15" s="23" t="s">
        <v>58</v>
      </c>
      <c r="F15" s="23">
        <v>250301</v>
      </c>
      <c r="G15" s="23" t="s">
        <v>59</v>
      </c>
      <c r="H15" s="23" t="s">
        <v>63</v>
      </c>
      <c r="I15" s="24">
        <v>26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50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/>
      <c r="X15" s="26"/>
      <c r="Y15" s="26"/>
      <c r="Z15" s="26"/>
      <c r="AA15" s="27"/>
    </row>
    <row r="16" spans="1:27" ht="21" customHeight="1" x14ac:dyDescent="0.35">
      <c r="B16" s="23">
        <v>5</v>
      </c>
      <c r="C16" s="23" t="s">
        <v>64</v>
      </c>
      <c r="D16" s="23" t="s">
        <v>57</v>
      </c>
      <c r="E16" s="23" t="s">
        <v>65</v>
      </c>
      <c r="F16" s="24">
        <v>250401</v>
      </c>
      <c r="G16" s="23" t="s">
        <v>66</v>
      </c>
      <c r="H16" s="23" t="s">
        <v>67</v>
      </c>
      <c r="I16" s="23">
        <v>28</v>
      </c>
      <c r="J16" s="26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50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50</v>
      </c>
      <c r="W16" s="28">
        <v>50</v>
      </c>
      <c r="X16" s="28"/>
      <c r="Y16" s="28"/>
      <c r="Z16" s="28"/>
      <c r="AA16" s="29"/>
    </row>
    <row r="17" spans="2:27" ht="21" customHeight="1" x14ac:dyDescent="0.35">
      <c r="B17" s="23">
        <v>6</v>
      </c>
      <c r="C17" s="23" t="s">
        <v>64</v>
      </c>
      <c r="D17" s="23" t="s">
        <v>57</v>
      </c>
      <c r="E17" s="23" t="s">
        <v>65</v>
      </c>
      <c r="F17" s="24">
        <v>250401</v>
      </c>
      <c r="G17" s="23" t="s">
        <v>66</v>
      </c>
      <c r="H17" s="23" t="s">
        <v>68</v>
      </c>
      <c r="I17" s="23">
        <v>28</v>
      </c>
      <c r="J17" s="26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50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50</v>
      </c>
      <c r="W17" s="28">
        <v>50</v>
      </c>
      <c r="X17" s="28"/>
      <c r="Y17" s="28"/>
      <c r="Z17" s="28"/>
      <c r="AA17" s="29"/>
    </row>
    <row r="18" spans="2:27" ht="21" customHeight="1" x14ac:dyDescent="0.35">
      <c r="B18" s="23">
        <v>7</v>
      </c>
      <c r="C18" s="23" t="s">
        <v>64</v>
      </c>
      <c r="D18" s="23" t="s">
        <v>57</v>
      </c>
      <c r="E18" s="23" t="s">
        <v>65</v>
      </c>
      <c r="F18" s="24">
        <v>250401</v>
      </c>
      <c r="G18" s="23" t="s">
        <v>66</v>
      </c>
      <c r="H18" s="23" t="s">
        <v>69</v>
      </c>
      <c r="I18" s="23">
        <v>28</v>
      </c>
      <c r="J18" s="26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50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50</v>
      </c>
      <c r="W18" s="28">
        <v>50</v>
      </c>
      <c r="X18" s="28"/>
      <c r="Y18" s="28"/>
      <c r="Z18" s="28"/>
      <c r="AA18" s="29"/>
    </row>
    <row r="19" spans="2:27" ht="21" customHeight="1" x14ac:dyDescent="0.35">
      <c r="B19" s="23">
        <v>8</v>
      </c>
      <c r="C19" s="23" t="s">
        <v>64</v>
      </c>
      <c r="D19" s="23" t="s">
        <v>57</v>
      </c>
      <c r="E19" s="23" t="s">
        <v>65</v>
      </c>
      <c r="F19" s="24">
        <v>250401</v>
      </c>
      <c r="G19" s="23" t="s">
        <v>66</v>
      </c>
      <c r="H19" s="23" t="s">
        <v>70</v>
      </c>
      <c r="I19" s="23">
        <v>28</v>
      </c>
      <c r="J19" s="26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50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50</v>
      </c>
      <c r="W19" s="28">
        <v>50</v>
      </c>
      <c r="X19" s="28"/>
      <c r="Y19" s="28"/>
      <c r="Z19" s="28"/>
      <c r="AA19" s="29"/>
    </row>
    <row r="20" spans="2:27" ht="21" customHeight="1" x14ac:dyDescent="0.35">
      <c r="B20" s="23">
        <v>9</v>
      </c>
      <c r="C20" s="23" t="s">
        <v>64</v>
      </c>
      <c r="D20" s="23" t="s">
        <v>57</v>
      </c>
      <c r="E20" s="23" t="s">
        <v>65</v>
      </c>
      <c r="F20" s="24">
        <v>250401</v>
      </c>
      <c r="G20" s="23" t="s">
        <v>66</v>
      </c>
      <c r="H20" s="23" t="s">
        <v>71</v>
      </c>
      <c r="I20" s="23">
        <v>28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50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50</v>
      </c>
      <c r="W20" s="28">
        <v>50</v>
      </c>
      <c r="X20" s="28"/>
      <c r="Y20" s="28"/>
      <c r="Z20" s="28"/>
      <c r="AA20" s="29"/>
    </row>
    <row r="21" spans="2:27" ht="21" customHeight="1" x14ac:dyDescent="0.35">
      <c r="B21" s="23">
        <v>10</v>
      </c>
      <c r="C21" s="23" t="s">
        <v>64</v>
      </c>
      <c r="D21" s="23" t="s">
        <v>57</v>
      </c>
      <c r="E21" s="23" t="s">
        <v>65</v>
      </c>
      <c r="F21" s="24">
        <v>250401</v>
      </c>
      <c r="G21" s="23" t="s">
        <v>66</v>
      </c>
      <c r="H21" s="23" t="s">
        <v>72</v>
      </c>
      <c r="I21" s="23">
        <v>28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50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50</v>
      </c>
      <c r="W21" s="28">
        <v>50</v>
      </c>
      <c r="X21" s="28"/>
      <c r="Y21" s="28"/>
      <c r="Z21" s="28"/>
      <c r="AA21" s="29"/>
    </row>
    <row r="22" spans="2:27" ht="21" customHeight="1" x14ac:dyDescent="0.35">
      <c r="B22" s="23">
        <v>11</v>
      </c>
      <c r="C22" s="23" t="s">
        <v>64</v>
      </c>
      <c r="D22" s="23" t="s">
        <v>57</v>
      </c>
      <c r="E22" s="23" t="s">
        <v>65</v>
      </c>
      <c r="F22" s="24">
        <v>250401</v>
      </c>
      <c r="G22" s="23" t="s">
        <v>66</v>
      </c>
      <c r="H22" s="23" t="s">
        <v>73</v>
      </c>
      <c r="I22" s="23">
        <v>28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50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50</v>
      </c>
      <c r="W22" s="28">
        <v>50</v>
      </c>
      <c r="X22" s="28"/>
      <c r="Y22" s="28"/>
      <c r="Z22" s="28"/>
      <c r="AA22" s="29"/>
    </row>
    <row r="23" spans="2:27" ht="21" customHeight="1" x14ac:dyDescent="0.35">
      <c r="B23" s="23">
        <v>12</v>
      </c>
      <c r="C23" s="23" t="s">
        <v>64</v>
      </c>
      <c r="D23" s="23" t="s">
        <v>57</v>
      </c>
      <c r="E23" s="23" t="s">
        <v>65</v>
      </c>
      <c r="F23" s="24">
        <v>250401</v>
      </c>
      <c r="G23" s="23" t="s">
        <v>66</v>
      </c>
      <c r="H23" s="23" t="s">
        <v>74</v>
      </c>
      <c r="I23" s="23">
        <v>28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50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50</v>
      </c>
      <c r="W23" s="28">
        <v>50</v>
      </c>
      <c r="X23" s="28"/>
      <c r="Y23" s="28"/>
      <c r="Z23" s="28"/>
      <c r="AA23" s="29"/>
    </row>
    <row r="24" spans="2:27" ht="21" customHeight="1" x14ac:dyDescent="0.35">
      <c r="B24" s="23">
        <v>13</v>
      </c>
      <c r="C24" s="23" t="s">
        <v>64</v>
      </c>
      <c r="D24" s="23" t="s">
        <v>57</v>
      </c>
      <c r="E24" s="23" t="s">
        <v>65</v>
      </c>
      <c r="F24" s="24">
        <v>250401</v>
      </c>
      <c r="G24" s="23" t="s">
        <v>66</v>
      </c>
      <c r="H24" s="23" t="s">
        <v>75</v>
      </c>
      <c r="I24" s="23">
        <v>28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50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50</v>
      </c>
      <c r="W24" s="28">
        <v>50</v>
      </c>
      <c r="X24" s="28"/>
      <c r="Y24" s="28"/>
      <c r="Z24" s="28"/>
      <c r="AA24" s="29"/>
    </row>
    <row r="25" spans="2:27" ht="21" customHeight="1" x14ac:dyDescent="0.35">
      <c r="B25" s="23">
        <v>14</v>
      </c>
      <c r="C25" s="23" t="s">
        <v>64</v>
      </c>
      <c r="D25" s="23" t="s">
        <v>57</v>
      </c>
      <c r="E25" s="23" t="s">
        <v>65</v>
      </c>
      <c r="F25" s="24">
        <v>250401</v>
      </c>
      <c r="G25" s="23" t="s">
        <v>66</v>
      </c>
      <c r="H25" s="23" t="s">
        <v>76</v>
      </c>
      <c r="I25" s="23">
        <v>28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50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50</v>
      </c>
      <c r="W25" s="28">
        <v>50</v>
      </c>
      <c r="X25" s="28"/>
      <c r="Y25" s="28"/>
      <c r="Z25" s="28"/>
      <c r="AA25" s="29"/>
    </row>
    <row r="26" spans="2:27" ht="21" customHeight="1" x14ac:dyDescent="0.35">
      <c r="B26" s="23">
        <v>15</v>
      </c>
      <c r="C26" s="23" t="s">
        <v>64</v>
      </c>
      <c r="D26" s="23" t="s">
        <v>57</v>
      </c>
      <c r="E26" s="23" t="s">
        <v>65</v>
      </c>
      <c r="F26" s="24">
        <v>250401</v>
      </c>
      <c r="G26" s="23" t="s">
        <v>66</v>
      </c>
      <c r="H26" s="23" t="s">
        <v>77</v>
      </c>
      <c r="I26" s="23">
        <v>28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50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50</v>
      </c>
      <c r="W26" s="28">
        <v>50</v>
      </c>
      <c r="X26" s="28"/>
      <c r="Y26" s="28"/>
      <c r="Z26" s="28"/>
      <c r="AA26" s="29"/>
    </row>
    <row r="27" spans="2:27" ht="21" customHeight="1" x14ac:dyDescent="0.35">
      <c r="B27" s="23">
        <v>16</v>
      </c>
      <c r="C27" s="23" t="s">
        <v>64</v>
      </c>
      <c r="D27" s="23" t="s">
        <v>57</v>
      </c>
      <c r="E27" s="23" t="s">
        <v>65</v>
      </c>
      <c r="F27" s="24">
        <v>250501</v>
      </c>
      <c r="G27" s="23" t="s">
        <v>78</v>
      </c>
      <c r="H27" s="23" t="s">
        <v>79</v>
      </c>
      <c r="I27" s="23">
        <v>28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50</v>
      </c>
      <c r="Q27" s="25"/>
      <c r="R27" s="28">
        <v>0</v>
      </c>
      <c r="S27" s="28">
        <v>0</v>
      </c>
      <c r="T27" s="28">
        <v>0</v>
      </c>
      <c r="U27" s="28">
        <v>0</v>
      </c>
      <c r="V27" s="28">
        <v>50</v>
      </c>
      <c r="W27" s="25"/>
      <c r="X27" s="28"/>
      <c r="Y27" s="28"/>
      <c r="Z27" s="28"/>
      <c r="AA27" s="29"/>
    </row>
    <row r="28" spans="2:27" ht="21" customHeight="1" x14ac:dyDescent="0.35">
      <c r="B28" s="23">
        <v>17</v>
      </c>
      <c r="C28" s="23" t="s">
        <v>64</v>
      </c>
      <c r="D28" s="23" t="s">
        <v>57</v>
      </c>
      <c r="E28" s="23" t="s">
        <v>65</v>
      </c>
      <c r="F28" s="24">
        <v>250501</v>
      </c>
      <c r="G28" s="23" t="s">
        <v>78</v>
      </c>
      <c r="H28" s="23" t="s">
        <v>80</v>
      </c>
      <c r="I28" s="23">
        <v>28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50</v>
      </c>
      <c r="Q28" s="25"/>
      <c r="R28" s="28">
        <v>0</v>
      </c>
      <c r="S28" s="28">
        <v>0</v>
      </c>
      <c r="T28" s="28">
        <v>0</v>
      </c>
      <c r="U28" s="28">
        <v>0</v>
      </c>
      <c r="V28" s="28">
        <v>50</v>
      </c>
      <c r="W28" s="25"/>
      <c r="X28" s="28"/>
      <c r="Y28" s="28"/>
      <c r="Z28" s="28"/>
      <c r="AA28" s="29"/>
    </row>
    <row r="29" spans="2:27" ht="21" customHeight="1" x14ac:dyDescent="0.35">
      <c r="B29" s="23">
        <v>18</v>
      </c>
      <c r="C29" s="23" t="s">
        <v>64</v>
      </c>
      <c r="D29" s="23" t="s">
        <v>57</v>
      </c>
      <c r="E29" s="23" t="s">
        <v>65</v>
      </c>
      <c r="F29" s="24">
        <v>250501</v>
      </c>
      <c r="G29" s="23" t="s">
        <v>78</v>
      </c>
      <c r="H29" s="23" t="s">
        <v>81</v>
      </c>
      <c r="I29" s="23">
        <v>28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50</v>
      </c>
      <c r="Q29" s="25"/>
      <c r="R29" s="28">
        <v>0</v>
      </c>
      <c r="S29" s="28">
        <v>0</v>
      </c>
      <c r="T29" s="28">
        <v>0</v>
      </c>
      <c r="U29" s="28">
        <v>0</v>
      </c>
      <c r="V29" s="28">
        <v>50</v>
      </c>
      <c r="W29" s="25"/>
      <c r="X29" s="28"/>
      <c r="Y29" s="28"/>
      <c r="Z29" s="28"/>
      <c r="AA29" s="29"/>
    </row>
    <row r="30" spans="2:27" ht="21" customHeight="1" x14ac:dyDescent="0.35">
      <c r="B30" s="23">
        <v>19</v>
      </c>
      <c r="C30" s="23" t="s">
        <v>64</v>
      </c>
      <c r="D30" s="23" t="s">
        <v>57</v>
      </c>
      <c r="E30" s="23" t="s">
        <v>65</v>
      </c>
      <c r="F30" s="24">
        <v>250501</v>
      </c>
      <c r="G30" s="23" t="s">
        <v>78</v>
      </c>
      <c r="H30" s="23" t="s">
        <v>82</v>
      </c>
      <c r="I30" s="23">
        <v>28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50</v>
      </c>
      <c r="Q30" s="25"/>
      <c r="R30" s="28">
        <v>0</v>
      </c>
      <c r="S30" s="28">
        <v>0</v>
      </c>
      <c r="T30" s="28">
        <v>0</v>
      </c>
      <c r="U30" s="28">
        <v>0</v>
      </c>
      <c r="V30" s="28">
        <v>50</v>
      </c>
      <c r="W30" s="25"/>
      <c r="X30" s="28"/>
      <c r="Y30" s="28"/>
      <c r="Z30" s="28"/>
      <c r="AA30" s="29"/>
    </row>
    <row r="31" spans="2:27" ht="21" customHeight="1" x14ac:dyDescent="0.35">
      <c r="B31" s="23">
        <v>20</v>
      </c>
      <c r="C31" s="23" t="s">
        <v>64</v>
      </c>
      <c r="D31" s="23" t="s">
        <v>57</v>
      </c>
      <c r="E31" s="23" t="s">
        <v>65</v>
      </c>
      <c r="F31" s="24">
        <v>250501</v>
      </c>
      <c r="G31" s="23" t="s">
        <v>78</v>
      </c>
      <c r="H31" s="23" t="s">
        <v>83</v>
      </c>
      <c r="I31" s="23">
        <v>28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50</v>
      </c>
      <c r="Q31" s="25"/>
      <c r="R31" s="28">
        <v>0</v>
      </c>
      <c r="S31" s="28">
        <v>0</v>
      </c>
      <c r="T31" s="28">
        <v>0</v>
      </c>
      <c r="U31" s="28">
        <v>0</v>
      </c>
      <c r="V31" s="28">
        <v>50</v>
      </c>
      <c r="W31" s="25"/>
      <c r="X31" s="28"/>
      <c r="Y31" s="28"/>
      <c r="Z31" s="28"/>
      <c r="AA31" s="29"/>
    </row>
    <row r="32" spans="2:27" ht="21" customHeight="1" x14ac:dyDescent="0.35">
      <c r="B32" s="23">
        <v>21</v>
      </c>
      <c r="C32" s="23" t="s">
        <v>64</v>
      </c>
      <c r="D32" s="23" t="s">
        <v>57</v>
      </c>
      <c r="E32" s="23" t="s">
        <v>65</v>
      </c>
      <c r="F32" s="24">
        <v>250501</v>
      </c>
      <c r="G32" s="23" t="s">
        <v>78</v>
      </c>
      <c r="H32" s="23" t="s">
        <v>84</v>
      </c>
      <c r="I32" s="23">
        <v>28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50</v>
      </c>
      <c r="Q32" s="25"/>
      <c r="R32" s="28">
        <v>0</v>
      </c>
      <c r="S32" s="28">
        <v>0</v>
      </c>
      <c r="T32" s="28">
        <v>0</v>
      </c>
      <c r="U32" s="28">
        <v>0</v>
      </c>
      <c r="V32" s="28">
        <v>50</v>
      </c>
      <c r="W32" s="25"/>
      <c r="X32" s="28"/>
      <c r="Y32" s="28"/>
      <c r="Z32" s="28"/>
      <c r="AA32" s="29"/>
    </row>
    <row r="33" spans="2:27" ht="21" customHeight="1" x14ac:dyDescent="0.35">
      <c r="B33" s="23">
        <v>22</v>
      </c>
      <c r="C33" s="23" t="s">
        <v>64</v>
      </c>
      <c r="D33" s="23" t="s">
        <v>57</v>
      </c>
      <c r="E33" s="23" t="s">
        <v>65</v>
      </c>
      <c r="F33" s="24">
        <v>250501</v>
      </c>
      <c r="G33" s="23" t="s">
        <v>78</v>
      </c>
      <c r="H33" s="23" t="s">
        <v>85</v>
      </c>
      <c r="I33" s="23">
        <v>28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50</v>
      </c>
      <c r="Q33" s="25"/>
      <c r="R33" s="28">
        <v>0</v>
      </c>
      <c r="S33" s="28">
        <v>0</v>
      </c>
      <c r="T33" s="28">
        <v>0</v>
      </c>
      <c r="U33" s="28">
        <v>0</v>
      </c>
      <c r="V33" s="28">
        <v>50</v>
      </c>
      <c r="W33" s="25"/>
      <c r="X33" s="28"/>
      <c r="Y33" s="28"/>
      <c r="Z33" s="28"/>
      <c r="AA33" s="29"/>
    </row>
    <row r="34" spans="2:27" ht="21" customHeight="1" x14ac:dyDescent="0.35">
      <c r="B34" s="23">
        <v>23</v>
      </c>
      <c r="C34" s="23" t="s">
        <v>64</v>
      </c>
      <c r="D34" s="23" t="s">
        <v>57</v>
      </c>
      <c r="E34" s="23" t="s">
        <v>65</v>
      </c>
      <c r="F34" s="24">
        <v>250501</v>
      </c>
      <c r="G34" s="23" t="s">
        <v>78</v>
      </c>
      <c r="H34" s="23" t="s">
        <v>86</v>
      </c>
      <c r="I34" s="23">
        <v>28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50</v>
      </c>
      <c r="Q34" s="25"/>
      <c r="R34" s="28">
        <v>0</v>
      </c>
      <c r="S34" s="28">
        <v>0</v>
      </c>
      <c r="T34" s="28">
        <v>0</v>
      </c>
      <c r="U34" s="28">
        <v>0</v>
      </c>
      <c r="V34" s="28">
        <v>50</v>
      </c>
      <c r="W34" s="25"/>
      <c r="X34" s="28"/>
      <c r="Y34" s="28"/>
      <c r="Z34" s="28"/>
      <c r="AA34" s="29"/>
    </row>
    <row r="35" spans="2:27" ht="21" customHeight="1" x14ac:dyDescent="0.35">
      <c r="B35" s="23">
        <v>24</v>
      </c>
      <c r="C35" s="23" t="s">
        <v>64</v>
      </c>
      <c r="D35" s="23" t="s">
        <v>57</v>
      </c>
      <c r="E35" s="23" t="s">
        <v>65</v>
      </c>
      <c r="F35" s="24">
        <v>250501</v>
      </c>
      <c r="G35" s="23" t="s">
        <v>78</v>
      </c>
      <c r="H35" s="23" t="s">
        <v>87</v>
      </c>
      <c r="I35" s="23">
        <v>28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50</v>
      </c>
      <c r="Q35" s="25"/>
      <c r="R35" s="28">
        <v>0</v>
      </c>
      <c r="S35" s="28">
        <v>0</v>
      </c>
      <c r="T35" s="28">
        <v>0</v>
      </c>
      <c r="U35" s="28">
        <v>0</v>
      </c>
      <c r="V35" s="28">
        <v>50</v>
      </c>
      <c r="W35" s="25"/>
      <c r="X35" s="28"/>
      <c r="Y35" s="28"/>
      <c r="Z35" s="28"/>
      <c r="AA35" s="29"/>
    </row>
    <row r="36" spans="2:27" ht="21" customHeight="1" x14ac:dyDescent="0.35">
      <c r="B36" s="23">
        <v>25</v>
      </c>
      <c r="C36" s="23" t="s">
        <v>64</v>
      </c>
      <c r="D36" s="23" t="s">
        <v>57</v>
      </c>
      <c r="E36" s="23" t="s">
        <v>65</v>
      </c>
      <c r="F36" s="24">
        <v>250501</v>
      </c>
      <c r="G36" s="23" t="s">
        <v>78</v>
      </c>
      <c r="H36" s="23" t="s">
        <v>88</v>
      </c>
      <c r="I36" s="23">
        <v>28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50</v>
      </c>
      <c r="Q36" s="25"/>
      <c r="R36" s="28">
        <v>0</v>
      </c>
      <c r="S36" s="28">
        <v>0</v>
      </c>
      <c r="T36" s="28">
        <v>0</v>
      </c>
      <c r="U36" s="28">
        <v>0</v>
      </c>
      <c r="V36" s="28">
        <v>50</v>
      </c>
      <c r="W36" s="25"/>
      <c r="X36" s="28"/>
      <c r="Y36" s="28"/>
      <c r="Z36" s="28"/>
      <c r="AA36" s="29"/>
    </row>
    <row r="37" spans="2:27" ht="21" customHeight="1" x14ac:dyDescent="0.35">
      <c r="B37" s="23">
        <v>26</v>
      </c>
      <c r="C37" s="23" t="s">
        <v>64</v>
      </c>
      <c r="D37" s="23" t="s">
        <v>57</v>
      </c>
      <c r="E37" s="23" t="s">
        <v>65</v>
      </c>
      <c r="F37" s="24">
        <v>250501</v>
      </c>
      <c r="G37" s="23" t="s">
        <v>78</v>
      </c>
      <c r="H37" s="23" t="s">
        <v>89</v>
      </c>
      <c r="I37" s="23">
        <v>28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50</v>
      </c>
      <c r="Q37" s="25"/>
      <c r="R37" s="28">
        <v>0</v>
      </c>
      <c r="S37" s="28">
        <v>0</v>
      </c>
      <c r="T37" s="28">
        <v>0</v>
      </c>
      <c r="U37" s="28">
        <v>0</v>
      </c>
      <c r="V37" s="28">
        <v>50</v>
      </c>
      <c r="W37" s="25"/>
      <c r="X37" s="28"/>
      <c r="Y37" s="28"/>
      <c r="Z37" s="28"/>
      <c r="AA37" s="29"/>
    </row>
    <row r="38" spans="2:27" ht="21" customHeight="1" x14ac:dyDescent="0.35">
      <c r="B38" s="23">
        <v>27</v>
      </c>
      <c r="C38" s="23" t="s">
        <v>64</v>
      </c>
      <c r="D38" s="23" t="s">
        <v>57</v>
      </c>
      <c r="E38" s="23" t="s">
        <v>65</v>
      </c>
      <c r="F38" s="24">
        <v>250501</v>
      </c>
      <c r="G38" s="23" t="s">
        <v>90</v>
      </c>
      <c r="H38" s="23" t="s">
        <v>91</v>
      </c>
      <c r="I38" s="23">
        <v>28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50</v>
      </c>
      <c r="Q38" s="25"/>
      <c r="R38" s="28">
        <v>0</v>
      </c>
      <c r="S38" s="28">
        <v>0</v>
      </c>
      <c r="T38" s="28">
        <v>0</v>
      </c>
      <c r="U38" s="28">
        <v>0</v>
      </c>
      <c r="V38" s="28">
        <v>50</v>
      </c>
      <c r="W38" s="25"/>
      <c r="X38" s="28"/>
      <c r="Y38" s="28"/>
      <c r="Z38" s="28"/>
      <c r="AA38" s="29"/>
    </row>
    <row r="39" spans="2:27" ht="21" customHeight="1" x14ac:dyDescent="0.35">
      <c r="B39" s="23">
        <v>28</v>
      </c>
      <c r="C39" s="23" t="s">
        <v>64</v>
      </c>
      <c r="D39" s="23" t="s">
        <v>57</v>
      </c>
      <c r="E39" s="23" t="s">
        <v>65</v>
      </c>
      <c r="F39" s="24">
        <v>250501</v>
      </c>
      <c r="G39" s="23" t="s">
        <v>90</v>
      </c>
      <c r="H39" s="23" t="s">
        <v>92</v>
      </c>
      <c r="I39" s="23">
        <v>28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50</v>
      </c>
      <c r="Q39" s="25"/>
      <c r="R39" s="28">
        <v>0</v>
      </c>
      <c r="S39" s="28">
        <v>0</v>
      </c>
      <c r="T39" s="28">
        <v>0</v>
      </c>
      <c r="U39" s="28">
        <v>0</v>
      </c>
      <c r="V39" s="28">
        <v>50</v>
      </c>
      <c r="W39" s="25"/>
      <c r="X39" s="28"/>
      <c r="Y39" s="28"/>
      <c r="Z39" s="28"/>
      <c r="AA39" s="29"/>
    </row>
    <row r="40" spans="2:27" ht="21" customHeight="1" x14ac:dyDescent="0.35">
      <c r="B40" s="23">
        <v>29</v>
      </c>
      <c r="C40" s="23" t="s">
        <v>64</v>
      </c>
      <c r="D40" s="23" t="s">
        <v>93</v>
      </c>
      <c r="E40" s="23" t="s">
        <v>94</v>
      </c>
      <c r="F40" s="23">
        <v>250301</v>
      </c>
      <c r="G40" s="23" t="s">
        <v>59</v>
      </c>
      <c r="H40" s="23" t="s">
        <v>95</v>
      </c>
      <c r="I40" s="23">
        <v>26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50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50</v>
      </c>
      <c r="X40" s="28"/>
      <c r="Y40" s="28"/>
      <c r="Z40" s="28"/>
      <c r="AA40" s="29"/>
    </row>
    <row r="41" spans="2:27" ht="21" customHeight="1" x14ac:dyDescent="0.35">
      <c r="B41" s="23">
        <v>30</v>
      </c>
      <c r="C41" s="23" t="s">
        <v>64</v>
      </c>
      <c r="D41" s="23" t="s">
        <v>93</v>
      </c>
      <c r="E41" s="23" t="s">
        <v>94</v>
      </c>
      <c r="F41" s="23">
        <v>250301</v>
      </c>
      <c r="G41" s="23" t="s">
        <v>59</v>
      </c>
      <c r="H41" s="23" t="s">
        <v>96</v>
      </c>
      <c r="I41" s="23">
        <v>26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50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50</v>
      </c>
      <c r="X41" s="28"/>
      <c r="Y41" s="28"/>
      <c r="Z41" s="28"/>
      <c r="AA41" s="29"/>
    </row>
    <row r="42" spans="2:27" ht="21" customHeight="1" x14ac:dyDescent="0.35">
      <c r="B42" s="23">
        <v>31</v>
      </c>
      <c r="C42" s="23" t="s">
        <v>64</v>
      </c>
      <c r="D42" s="23" t="s">
        <v>97</v>
      </c>
      <c r="E42" s="23" t="s">
        <v>98</v>
      </c>
      <c r="F42" s="23">
        <v>250301</v>
      </c>
      <c r="G42" s="23" t="s">
        <v>59</v>
      </c>
      <c r="H42" s="23" t="s">
        <v>99</v>
      </c>
      <c r="I42" s="23">
        <v>26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50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50</v>
      </c>
      <c r="X42" s="28"/>
      <c r="Y42" s="28"/>
      <c r="Z42" s="28"/>
      <c r="AA42" s="29"/>
    </row>
    <row r="43" spans="2:27" ht="21" customHeight="1" x14ac:dyDescent="0.35">
      <c r="B43" s="23">
        <v>32</v>
      </c>
      <c r="C43" s="23" t="s">
        <v>64</v>
      </c>
      <c r="D43" s="23" t="s">
        <v>57</v>
      </c>
      <c r="E43" s="23" t="s">
        <v>58</v>
      </c>
      <c r="F43" s="23">
        <v>250301</v>
      </c>
      <c r="G43" s="23" t="s">
        <v>59</v>
      </c>
      <c r="H43" s="23" t="s">
        <v>100</v>
      </c>
      <c r="I43" s="23">
        <v>26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50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50</v>
      </c>
      <c r="X43" s="28"/>
      <c r="Y43" s="28"/>
      <c r="Z43" s="28"/>
      <c r="AA43" s="29"/>
    </row>
    <row r="44" spans="2:27" ht="21" customHeight="1" x14ac:dyDescent="0.35">
      <c r="B44" s="23">
        <v>33</v>
      </c>
      <c r="C44" s="23" t="s">
        <v>64</v>
      </c>
      <c r="D44" s="23" t="s">
        <v>57</v>
      </c>
      <c r="E44" s="23" t="s">
        <v>58</v>
      </c>
      <c r="F44" s="23">
        <v>250301</v>
      </c>
      <c r="G44" s="23" t="s">
        <v>59</v>
      </c>
      <c r="H44" s="23" t="s">
        <v>101</v>
      </c>
      <c r="I44" s="23">
        <v>26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50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50</v>
      </c>
      <c r="X44" s="28"/>
      <c r="Y44" s="28"/>
      <c r="Z44" s="28"/>
      <c r="AA44" s="29"/>
    </row>
    <row r="45" spans="2:27" ht="21" customHeight="1" x14ac:dyDescent="0.35">
      <c r="B45" s="23">
        <v>34</v>
      </c>
      <c r="C45" s="23" t="s">
        <v>64</v>
      </c>
      <c r="D45" s="23" t="s">
        <v>57</v>
      </c>
      <c r="E45" s="23" t="s">
        <v>58</v>
      </c>
      <c r="F45" s="23">
        <v>260101</v>
      </c>
      <c r="G45" s="23" t="s">
        <v>59</v>
      </c>
      <c r="H45" s="23" t="s">
        <v>102</v>
      </c>
      <c r="I45" s="23">
        <v>26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50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50</v>
      </c>
      <c r="X45" s="28"/>
      <c r="Y45" s="28"/>
      <c r="Z45" s="28"/>
      <c r="AA45" s="29"/>
    </row>
    <row r="46" spans="2:27" ht="21" customHeight="1" x14ac:dyDescent="0.35">
      <c r="B46" s="23">
        <v>35</v>
      </c>
      <c r="C46" s="23" t="s">
        <v>64</v>
      </c>
      <c r="D46" s="23" t="s">
        <v>57</v>
      </c>
      <c r="E46" s="23" t="s">
        <v>58</v>
      </c>
      <c r="F46" s="23">
        <v>260101</v>
      </c>
      <c r="G46" s="23" t="s">
        <v>59</v>
      </c>
      <c r="H46" s="23" t="s">
        <v>103</v>
      </c>
      <c r="I46" s="23">
        <v>26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50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50</v>
      </c>
      <c r="X46" s="28"/>
      <c r="Y46" s="28"/>
      <c r="Z46" s="28"/>
      <c r="AA46" s="29"/>
    </row>
    <row r="47" spans="2:27" ht="21" customHeight="1" x14ac:dyDescent="0.35">
      <c r="B47" s="23">
        <v>36</v>
      </c>
      <c r="C47" s="23" t="s">
        <v>64</v>
      </c>
      <c r="D47" s="23" t="s">
        <v>57</v>
      </c>
      <c r="E47" s="23" t="s">
        <v>58</v>
      </c>
      <c r="F47" s="23">
        <v>260101</v>
      </c>
      <c r="G47" s="23" t="s">
        <v>59</v>
      </c>
      <c r="H47" s="23" t="s">
        <v>104</v>
      </c>
      <c r="I47" s="23">
        <v>26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50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50</v>
      </c>
      <c r="X47" s="28"/>
      <c r="Y47" s="28"/>
      <c r="Z47" s="28"/>
      <c r="AA47" s="29"/>
    </row>
    <row r="48" spans="2:27" ht="21" customHeight="1" x14ac:dyDescent="0.35">
      <c r="B48" s="23">
        <v>37</v>
      </c>
      <c r="C48" s="23" t="s">
        <v>64</v>
      </c>
      <c r="D48" s="30" t="s">
        <v>105</v>
      </c>
      <c r="E48" s="30" t="s">
        <v>106</v>
      </c>
      <c r="F48" s="30">
        <v>250301</v>
      </c>
      <c r="G48" s="30" t="s">
        <v>59</v>
      </c>
      <c r="H48" s="30" t="s">
        <v>107</v>
      </c>
      <c r="I48" s="30">
        <v>26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50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50</v>
      </c>
      <c r="X48" s="28"/>
      <c r="Y48" s="28"/>
      <c r="Z48" s="28"/>
      <c r="AA48" s="31" t="s">
        <v>108</v>
      </c>
    </row>
    <row r="49" spans="2:27" customFormat="1" ht="21" customHeight="1" x14ac:dyDescent="0.35">
      <c r="B49" s="23">
        <v>38</v>
      </c>
      <c r="C49" s="23" t="s">
        <v>64</v>
      </c>
      <c r="D49" s="23" t="s">
        <v>105</v>
      </c>
      <c r="E49" s="23" t="s">
        <v>106</v>
      </c>
      <c r="F49" s="23">
        <v>250301</v>
      </c>
      <c r="G49" s="23" t="s">
        <v>59</v>
      </c>
      <c r="H49" s="23" t="s">
        <v>109</v>
      </c>
      <c r="I49" s="24">
        <v>26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50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8">
        <v>50</v>
      </c>
      <c r="X49" s="26"/>
      <c r="Y49" s="26"/>
      <c r="Z49" s="32"/>
      <c r="AA49" s="5"/>
    </row>
    <row r="50" spans="2:27" ht="21" customHeight="1" x14ac:dyDescent="0.35">
      <c r="B50" s="23">
        <v>39</v>
      </c>
      <c r="C50" s="23" t="s">
        <v>64</v>
      </c>
      <c r="D50" s="23" t="s">
        <v>93</v>
      </c>
      <c r="E50" s="23" t="s">
        <v>94</v>
      </c>
      <c r="F50" s="23">
        <v>250301</v>
      </c>
      <c r="G50" s="23" t="s">
        <v>59</v>
      </c>
      <c r="H50" s="23" t="s">
        <v>110</v>
      </c>
      <c r="I50" s="23">
        <v>30</v>
      </c>
      <c r="J50" s="25"/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50</v>
      </c>
      <c r="Q50" s="25"/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50</v>
      </c>
      <c r="X50" s="28"/>
      <c r="Y50" s="28"/>
      <c r="Z50" s="28"/>
      <c r="AA50" s="31"/>
    </row>
    <row r="51" spans="2:27" ht="21" customHeight="1" x14ac:dyDescent="0.35">
      <c r="B51" s="23">
        <v>40</v>
      </c>
      <c r="C51" s="23" t="s">
        <v>64</v>
      </c>
      <c r="D51" s="23" t="s">
        <v>57</v>
      </c>
      <c r="E51" s="23" t="s">
        <v>58</v>
      </c>
      <c r="F51" s="23">
        <v>250301</v>
      </c>
      <c r="G51" s="23" t="s">
        <v>59</v>
      </c>
      <c r="H51" s="23" t="s">
        <v>111</v>
      </c>
      <c r="I51" s="23">
        <v>30</v>
      </c>
      <c r="J51" s="25"/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50</v>
      </c>
      <c r="Q51" s="25"/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50</v>
      </c>
      <c r="X51" s="28"/>
      <c r="Y51" s="28"/>
      <c r="Z51" s="28"/>
      <c r="AA51" s="31"/>
    </row>
    <row r="52" spans="2:27" ht="21" customHeight="1" x14ac:dyDescent="0.35">
      <c r="B52" s="23">
        <v>41</v>
      </c>
      <c r="C52" s="23" t="s">
        <v>64</v>
      </c>
      <c r="D52" s="23" t="s">
        <v>57</v>
      </c>
      <c r="E52" s="23" t="s">
        <v>58</v>
      </c>
      <c r="F52" s="23">
        <v>250301</v>
      </c>
      <c r="G52" s="23" t="s">
        <v>59</v>
      </c>
      <c r="H52" s="23" t="s">
        <v>112</v>
      </c>
      <c r="I52" s="23">
        <v>30</v>
      </c>
      <c r="J52" s="25"/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50</v>
      </c>
      <c r="Q52" s="25"/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50</v>
      </c>
      <c r="X52" s="28"/>
      <c r="Y52" s="28"/>
      <c r="Z52" s="28"/>
      <c r="AA52" s="31"/>
    </row>
    <row r="53" spans="2:27" ht="21" customHeight="1" x14ac:dyDescent="0.35">
      <c r="B53" s="23">
        <v>42</v>
      </c>
      <c r="C53" s="23" t="s">
        <v>64</v>
      </c>
      <c r="D53" s="23" t="s">
        <v>57</v>
      </c>
      <c r="E53" s="23" t="s">
        <v>58</v>
      </c>
      <c r="F53" s="24">
        <v>260101</v>
      </c>
      <c r="G53" s="23" t="s">
        <v>59</v>
      </c>
      <c r="H53" s="23" t="s">
        <v>113</v>
      </c>
      <c r="I53" s="23">
        <v>30</v>
      </c>
      <c r="J53" s="25"/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50</v>
      </c>
      <c r="Q53" s="25"/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50</v>
      </c>
      <c r="X53" s="28"/>
      <c r="Y53" s="28"/>
      <c r="Z53" s="28"/>
      <c r="AA53" s="31"/>
    </row>
    <row r="54" spans="2:27" ht="21" customHeight="1" x14ac:dyDescent="0.35">
      <c r="B54" s="23">
        <v>43</v>
      </c>
      <c r="C54" s="23" t="s">
        <v>64</v>
      </c>
      <c r="D54" s="23" t="s">
        <v>57</v>
      </c>
      <c r="E54" s="23" t="s">
        <v>58</v>
      </c>
      <c r="F54" s="24">
        <v>260101</v>
      </c>
      <c r="G54" s="23" t="s">
        <v>59</v>
      </c>
      <c r="H54" s="23" t="s">
        <v>114</v>
      </c>
      <c r="I54" s="23">
        <v>30</v>
      </c>
      <c r="J54" s="25"/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50</v>
      </c>
      <c r="Q54" s="25"/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50</v>
      </c>
      <c r="X54" s="28"/>
      <c r="Y54" s="28"/>
      <c r="Z54" s="28"/>
      <c r="AA54" s="31"/>
    </row>
    <row r="55" spans="2:27" ht="21" customHeight="1" x14ac:dyDescent="0.35">
      <c r="B55" s="23">
        <v>44</v>
      </c>
      <c r="C55" s="23" t="s">
        <v>64</v>
      </c>
      <c r="D55" s="23" t="s">
        <v>57</v>
      </c>
      <c r="E55" s="23" t="s">
        <v>58</v>
      </c>
      <c r="F55" s="24">
        <v>260101</v>
      </c>
      <c r="G55" s="23" t="s">
        <v>59</v>
      </c>
      <c r="H55" s="23" t="s">
        <v>115</v>
      </c>
      <c r="I55" s="23">
        <v>30</v>
      </c>
      <c r="J55" s="25"/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50</v>
      </c>
      <c r="Q55" s="25"/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50</v>
      </c>
      <c r="X55" s="28"/>
      <c r="Y55" s="28"/>
      <c r="Z55" s="28"/>
      <c r="AA55" s="31"/>
    </row>
    <row r="56" spans="2:27" ht="21" customHeight="1" x14ac:dyDescent="0.35">
      <c r="B56" s="23">
        <v>45</v>
      </c>
      <c r="C56" s="23" t="s">
        <v>64</v>
      </c>
      <c r="D56" s="30" t="s">
        <v>97</v>
      </c>
      <c r="E56" s="30" t="s">
        <v>98</v>
      </c>
      <c r="F56" s="30">
        <v>260101</v>
      </c>
      <c r="G56" s="30" t="s">
        <v>59</v>
      </c>
      <c r="H56" s="30" t="s">
        <v>116</v>
      </c>
      <c r="I56" s="30">
        <v>30</v>
      </c>
      <c r="J56" s="25"/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50</v>
      </c>
      <c r="Q56" s="25"/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50</v>
      </c>
      <c r="X56" s="28"/>
      <c r="Y56" s="28"/>
      <c r="Z56" s="28"/>
      <c r="AA56" s="31" t="s">
        <v>108</v>
      </c>
    </row>
    <row r="57" spans="2:27" ht="21" customHeight="1" x14ac:dyDescent="0.35">
      <c r="B57" s="23">
        <v>46</v>
      </c>
      <c r="C57" s="23" t="s">
        <v>64</v>
      </c>
      <c r="D57" s="30" t="s">
        <v>117</v>
      </c>
      <c r="E57" s="30" t="s">
        <v>118</v>
      </c>
      <c r="F57" s="30">
        <v>260101</v>
      </c>
      <c r="G57" s="30" t="s">
        <v>59</v>
      </c>
      <c r="H57" s="30" t="s">
        <v>119</v>
      </c>
      <c r="I57" s="30">
        <v>30</v>
      </c>
      <c r="J57" s="25"/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50</v>
      </c>
      <c r="Q57" s="25"/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50</v>
      </c>
      <c r="X57" s="28"/>
      <c r="Y57" s="28"/>
      <c r="Z57" s="28"/>
      <c r="AA57" s="31" t="s">
        <v>108</v>
      </c>
    </row>
    <row r="58" spans="2:27" customFormat="1" ht="22.5" customHeight="1" x14ac:dyDescent="0.35">
      <c r="B58" s="23">
        <v>46</v>
      </c>
      <c r="C58" s="23" t="s">
        <v>120</v>
      </c>
      <c r="D58" s="23" t="s">
        <v>121</v>
      </c>
      <c r="E58" s="23" t="s">
        <v>122</v>
      </c>
      <c r="F58" s="23">
        <v>250301</v>
      </c>
      <c r="G58" s="23" t="s">
        <v>59</v>
      </c>
      <c r="H58" s="23">
        <v>55</v>
      </c>
      <c r="I58" s="23">
        <v>26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50</v>
      </c>
      <c r="V58" s="33">
        <v>0</v>
      </c>
      <c r="W58" s="33">
        <v>0</v>
      </c>
      <c r="X58" s="28"/>
      <c r="Y58" s="28"/>
      <c r="Z58" s="28"/>
      <c r="AA58" s="27"/>
    </row>
    <row r="59" spans="2:27" customFormat="1" ht="22.5" customHeight="1" x14ac:dyDescent="0.35">
      <c r="B59" s="23">
        <v>47</v>
      </c>
      <c r="C59" s="23" t="s">
        <v>120</v>
      </c>
      <c r="D59" s="23" t="s">
        <v>121</v>
      </c>
      <c r="E59" s="23" t="s">
        <v>122</v>
      </c>
      <c r="F59" s="23">
        <v>250301</v>
      </c>
      <c r="G59" s="23" t="s">
        <v>59</v>
      </c>
      <c r="H59" s="23">
        <v>56</v>
      </c>
      <c r="I59" s="23">
        <v>26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50</v>
      </c>
      <c r="V59" s="33">
        <v>0</v>
      </c>
      <c r="W59" s="33">
        <v>0</v>
      </c>
      <c r="X59" s="28"/>
      <c r="Y59" s="28"/>
      <c r="Z59" s="28"/>
      <c r="AA59" s="27"/>
    </row>
    <row r="60" spans="2:27" customFormat="1" ht="22.5" customHeight="1" x14ac:dyDescent="0.35">
      <c r="B60" s="23">
        <v>48</v>
      </c>
      <c r="C60" s="23" t="s">
        <v>120</v>
      </c>
      <c r="D60" s="23" t="s">
        <v>121</v>
      </c>
      <c r="E60" s="23" t="s">
        <v>122</v>
      </c>
      <c r="F60" s="23">
        <v>250301</v>
      </c>
      <c r="G60" s="23" t="s">
        <v>59</v>
      </c>
      <c r="H60" s="23">
        <v>57</v>
      </c>
      <c r="I60" s="23">
        <v>26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50</v>
      </c>
      <c r="V60" s="33">
        <v>0</v>
      </c>
      <c r="W60" s="33">
        <v>0</v>
      </c>
      <c r="X60" s="28"/>
      <c r="Y60" s="28"/>
      <c r="Z60" s="28"/>
      <c r="AA60" s="27"/>
    </row>
    <row r="61" spans="2:27" customFormat="1" ht="22.5" customHeight="1" x14ac:dyDescent="0.35">
      <c r="B61" s="23">
        <v>49</v>
      </c>
      <c r="C61" s="23" t="s">
        <v>120</v>
      </c>
      <c r="D61" s="23" t="s">
        <v>121</v>
      </c>
      <c r="E61" s="23" t="s">
        <v>122</v>
      </c>
      <c r="F61" s="23">
        <v>250301</v>
      </c>
      <c r="G61" s="23" t="s">
        <v>59</v>
      </c>
      <c r="H61" s="23">
        <v>58</v>
      </c>
      <c r="I61" s="23">
        <v>26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50</v>
      </c>
      <c r="V61" s="33">
        <v>0</v>
      </c>
      <c r="W61" s="33">
        <v>0</v>
      </c>
      <c r="X61" s="28"/>
      <c r="Y61" s="28"/>
      <c r="Z61" s="28"/>
      <c r="AA61" s="27"/>
    </row>
    <row r="62" spans="2:27" customFormat="1" ht="22.5" customHeight="1" x14ac:dyDescent="0.35">
      <c r="B62" s="23">
        <v>50</v>
      </c>
      <c r="C62" s="23" t="s">
        <v>120</v>
      </c>
      <c r="D62" s="23" t="s">
        <v>121</v>
      </c>
      <c r="E62" s="23" t="s">
        <v>122</v>
      </c>
      <c r="F62" s="23">
        <v>250301</v>
      </c>
      <c r="G62" s="23" t="s">
        <v>59</v>
      </c>
      <c r="H62" s="23">
        <v>59</v>
      </c>
      <c r="I62" s="23">
        <v>26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50</v>
      </c>
      <c r="V62" s="33">
        <v>0</v>
      </c>
      <c r="W62" s="33">
        <v>0</v>
      </c>
      <c r="X62" s="28"/>
      <c r="Y62" s="28"/>
      <c r="Z62" s="28"/>
      <c r="AA62" s="27"/>
    </row>
    <row r="63" spans="2:27" customFormat="1" ht="22.5" customHeight="1" x14ac:dyDescent="0.35">
      <c r="B63" s="23">
        <v>51</v>
      </c>
      <c r="C63" s="23" t="s">
        <v>120</v>
      </c>
      <c r="D63" s="23" t="s">
        <v>121</v>
      </c>
      <c r="E63" s="23" t="s">
        <v>122</v>
      </c>
      <c r="F63" s="23">
        <v>250301</v>
      </c>
      <c r="G63" s="23" t="s">
        <v>59</v>
      </c>
      <c r="H63" s="23">
        <v>62</v>
      </c>
      <c r="I63" s="23">
        <v>26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50</v>
      </c>
      <c r="V63" s="33">
        <v>0</v>
      </c>
      <c r="W63" s="33">
        <v>0</v>
      </c>
      <c r="X63" s="28"/>
      <c r="Y63" s="28"/>
      <c r="Z63" s="28"/>
      <c r="AA63" s="27"/>
    </row>
    <row r="64" spans="2:27" customFormat="1" ht="22.5" customHeight="1" x14ac:dyDescent="0.35">
      <c r="B64" s="23">
        <v>52</v>
      </c>
      <c r="C64" s="23" t="s">
        <v>120</v>
      </c>
      <c r="D64" s="23" t="s">
        <v>121</v>
      </c>
      <c r="E64" s="23" t="s">
        <v>122</v>
      </c>
      <c r="F64" s="23">
        <v>250301</v>
      </c>
      <c r="G64" s="23" t="s">
        <v>59</v>
      </c>
      <c r="H64" s="23">
        <v>74</v>
      </c>
      <c r="I64" s="23">
        <v>30</v>
      </c>
      <c r="J64" s="25"/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50</v>
      </c>
      <c r="V64" s="33">
        <v>0</v>
      </c>
      <c r="W64" s="33">
        <v>0</v>
      </c>
      <c r="X64" s="28"/>
      <c r="Y64" s="28"/>
      <c r="Z64" s="28"/>
      <c r="AA64" s="27"/>
    </row>
    <row r="65" spans="2:27" customFormat="1" ht="22.5" customHeight="1" x14ac:dyDescent="0.35">
      <c r="B65" s="23">
        <v>53</v>
      </c>
      <c r="C65" s="23" t="s">
        <v>120</v>
      </c>
      <c r="D65" s="23" t="s">
        <v>121</v>
      </c>
      <c r="E65" s="23" t="s">
        <v>122</v>
      </c>
      <c r="F65" s="23">
        <v>250301</v>
      </c>
      <c r="G65" s="23" t="s">
        <v>59</v>
      </c>
      <c r="H65" s="23">
        <v>82</v>
      </c>
      <c r="I65" s="23">
        <v>30</v>
      </c>
      <c r="J65" s="25"/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50</v>
      </c>
      <c r="V65" s="33">
        <v>0</v>
      </c>
      <c r="W65" s="33">
        <v>0</v>
      </c>
      <c r="X65" s="28"/>
      <c r="Y65" s="28"/>
      <c r="Z65" s="28"/>
      <c r="AA65" s="27"/>
    </row>
    <row r="66" spans="2:27" customFormat="1" ht="22.5" customHeight="1" x14ac:dyDescent="0.35">
      <c r="B66" s="23">
        <v>54</v>
      </c>
      <c r="C66" s="23" t="s">
        <v>120</v>
      </c>
      <c r="D66" s="23" t="s">
        <v>121</v>
      </c>
      <c r="E66" s="23" t="s">
        <v>122</v>
      </c>
      <c r="F66" s="23">
        <v>250301</v>
      </c>
      <c r="G66" s="23" t="s">
        <v>59</v>
      </c>
      <c r="H66" s="23">
        <v>83</v>
      </c>
      <c r="I66" s="23">
        <v>30</v>
      </c>
      <c r="J66" s="25"/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50</v>
      </c>
      <c r="V66" s="33">
        <v>0</v>
      </c>
      <c r="W66" s="33">
        <v>0</v>
      </c>
      <c r="X66" s="26"/>
      <c r="Y66" s="26"/>
      <c r="Z66" s="26"/>
      <c r="AA66" s="27"/>
    </row>
    <row r="67" spans="2:27" customFormat="1" ht="22.5" customHeight="1" x14ac:dyDescent="0.35">
      <c r="B67" s="23">
        <v>55</v>
      </c>
      <c r="C67" s="23" t="s">
        <v>120</v>
      </c>
      <c r="D67" s="23" t="s">
        <v>121</v>
      </c>
      <c r="E67" s="23" t="s">
        <v>122</v>
      </c>
      <c r="F67" s="23">
        <v>250301</v>
      </c>
      <c r="G67" s="23" t="s">
        <v>59</v>
      </c>
      <c r="H67" s="23">
        <v>84</v>
      </c>
      <c r="I67" s="23">
        <v>30</v>
      </c>
      <c r="J67" s="25"/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50</v>
      </c>
      <c r="V67" s="33">
        <v>0</v>
      </c>
      <c r="W67" s="33">
        <v>0</v>
      </c>
      <c r="X67" s="28"/>
      <c r="Y67" s="28"/>
      <c r="Z67" s="28"/>
      <c r="AA67" s="27"/>
    </row>
    <row r="68" spans="2:27" customFormat="1" ht="22.5" customHeight="1" x14ac:dyDescent="0.35">
      <c r="B68" s="23">
        <v>56</v>
      </c>
      <c r="C68" s="23" t="s">
        <v>120</v>
      </c>
      <c r="D68" s="23" t="s">
        <v>121</v>
      </c>
      <c r="E68" s="23" t="s">
        <v>122</v>
      </c>
      <c r="F68" s="23">
        <v>250301</v>
      </c>
      <c r="G68" s="23" t="s">
        <v>59</v>
      </c>
      <c r="H68" s="23" t="s">
        <v>123</v>
      </c>
      <c r="I68" s="23">
        <v>26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50</v>
      </c>
      <c r="V68" s="33">
        <v>0</v>
      </c>
      <c r="W68" s="33">
        <v>0</v>
      </c>
      <c r="X68" s="28"/>
      <c r="Y68" s="28"/>
      <c r="Z68" s="28"/>
      <c r="AA68" s="27"/>
    </row>
    <row r="69" spans="2:27" customFormat="1" ht="22.5" customHeight="1" x14ac:dyDescent="0.35">
      <c r="B69" s="23">
        <v>57</v>
      </c>
      <c r="C69" s="23" t="s">
        <v>120</v>
      </c>
      <c r="D69" s="23" t="s">
        <v>121</v>
      </c>
      <c r="E69" s="23" t="s">
        <v>122</v>
      </c>
      <c r="F69" s="23">
        <v>250301</v>
      </c>
      <c r="G69" s="23" t="s">
        <v>59</v>
      </c>
      <c r="H69" s="23" t="s">
        <v>124</v>
      </c>
      <c r="I69" s="23">
        <v>26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50</v>
      </c>
      <c r="V69" s="33">
        <v>0</v>
      </c>
      <c r="W69" s="33">
        <v>0</v>
      </c>
      <c r="X69" s="28"/>
      <c r="Y69" s="28"/>
      <c r="Z69" s="28"/>
      <c r="AA69" s="27"/>
    </row>
    <row r="70" spans="2:27" customFormat="1" ht="22.5" customHeight="1" x14ac:dyDescent="0.35">
      <c r="B70" s="23">
        <v>58</v>
      </c>
      <c r="C70" s="23" t="s">
        <v>120</v>
      </c>
      <c r="D70" s="23" t="s">
        <v>121</v>
      </c>
      <c r="E70" s="23" t="s">
        <v>122</v>
      </c>
      <c r="F70" s="23">
        <v>250301</v>
      </c>
      <c r="G70" s="23" t="s">
        <v>59</v>
      </c>
      <c r="H70" s="23" t="s">
        <v>125</v>
      </c>
      <c r="I70" s="23">
        <v>26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50</v>
      </c>
      <c r="V70" s="33">
        <v>0</v>
      </c>
      <c r="W70" s="33">
        <v>0</v>
      </c>
      <c r="X70" s="26"/>
      <c r="Y70" s="26"/>
      <c r="Z70" s="26"/>
      <c r="AA70" s="27"/>
    </row>
    <row r="71" spans="2:27" customFormat="1" ht="22.5" customHeight="1" x14ac:dyDescent="0.35">
      <c r="B71" s="23">
        <v>59</v>
      </c>
      <c r="C71" s="23" t="s">
        <v>120</v>
      </c>
      <c r="D71" s="23" t="s">
        <v>121</v>
      </c>
      <c r="E71" s="23" t="s">
        <v>122</v>
      </c>
      <c r="F71" s="23">
        <v>250301</v>
      </c>
      <c r="G71" s="23" t="s">
        <v>59</v>
      </c>
      <c r="H71" s="23" t="s">
        <v>126</v>
      </c>
      <c r="I71" s="23">
        <v>26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50</v>
      </c>
      <c r="V71" s="33">
        <v>0</v>
      </c>
      <c r="W71" s="33">
        <v>0</v>
      </c>
      <c r="X71" s="26"/>
      <c r="Y71" s="26"/>
      <c r="Z71" s="26"/>
      <c r="AA71" s="27"/>
    </row>
    <row r="72" spans="2:27" customFormat="1" ht="22.5" customHeight="1" x14ac:dyDescent="0.35">
      <c r="B72" s="23">
        <v>60</v>
      </c>
      <c r="C72" s="23" t="s">
        <v>120</v>
      </c>
      <c r="D72" s="23" t="s">
        <v>121</v>
      </c>
      <c r="E72" s="23" t="s">
        <v>122</v>
      </c>
      <c r="F72" s="23">
        <v>250301</v>
      </c>
      <c r="G72" s="23" t="s">
        <v>59</v>
      </c>
      <c r="H72" s="23" t="s">
        <v>127</v>
      </c>
      <c r="I72" s="23">
        <v>26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50</v>
      </c>
      <c r="V72" s="33">
        <v>0</v>
      </c>
      <c r="W72" s="33">
        <v>0</v>
      </c>
      <c r="X72" s="26"/>
      <c r="Y72" s="26"/>
      <c r="Z72" s="26"/>
      <c r="AA72" s="27"/>
    </row>
    <row r="73" spans="2:27" customFormat="1" ht="22.5" customHeight="1" x14ac:dyDescent="0.35">
      <c r="B73" s="23">
        <v>61</v>
      </c>
      <c r="C73" s="23" t="s">
        <v>120</v>
      </c>
      <c r="D73" s="23" t="s">
        <v>121</v>
      </c>
      <c r="E73" s="23" t="s">
        <v>122</v>
      </c>
      <c r="F73" s="23">
        <v>250301</v>
      </c>
      <c r="G73" s="23" t="s">
        <v>59</v>
      </c>
      <c r="H73" s="23" t="s">
        <v>128</v>
      </c>
      <c r="I73" s="23">
        <v>26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50</v>
      </c>
      <c r="V73" s="33">
        <v>0</v>
      </c>
      <c r="W73" s="33">
        <v>0</v>
      </c>
      <c r="X73" s="26"/>
      <c r="Y73" s="26"/>
      <c r="Z73" s="26"/>
      <c r="AA73" s="27"/>
    </row>
    <row r="74" spans="2:27" customFormat="1" ht="22.5" customHeight="1" x14ac:dyDescent="0.35">
      <c r="B74" s="23">
        <v>62</v>
      </c>
      <c r="C74" s="23" t="s">
        <v>120</v>
      </c>
      <c r="D74" s="23" t="s">
        <v>121</v>
      </c>
      <c r="E74" s="23" t="s">
        <v>122</v>
      </c>
      <c r="F74" s="23">
        <v>250301</v>
      </c>
      <c r="G74" s="23" t="s">
        <v>59</v>
      </c>
      <c r="H74" s="23" t="s">
        <v>129</v>
      </c>
      <c r="I74" s="23">
        <v>26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50</v>
      </c>
      <c r="V74" s="33">
        <v>0</v>
      </c>
      <c r="W74" s="33">
        <v>0</v>
      </c>
      <c r="X74" s="26"/>
      <c r="Y74" s="26"/>
      <c r="Z74" s="26"/>
      <c r="AA74" s="27"/>
    </row>
    <row r="75" spans="2:27" customFormat="1" ht="22.5" customHeight="1" x14ac:dyDescent="0.35">
      <c r="B75" s="23">
        <v>63</v>
      </c>
      <c r="C75" s="23" t="s">
        <v>120</v>
      </c>
      <c r="D75" s="23" t="s">
        <v>121</v>
      </c>
      <c r="E75" s="23" t="s">
        <v>122</v>
      </c>
      <c r="F75" s="23">
        <v>250301</v>
      </c>
      <c r="G75" s="23" t="s">
        <v>59</v>
      </c>
      <c r="H75" s="23" t="s">
        <v>130</v>
      </c>
      <c r="I75" s="23">
        <v>26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50</v>
      </c>
      <c r="V75" s="33">
        <v>0</v>
      </c>
      <c r="W75" s="33">
        <v>0</v>
      </c>
      <c r="X75" s="26"/>
      <c r="Y75" s="26"/>
      <c r="Z75" s="26"/>
      <c r="AA75" s="27"/>
    </row>
    <row r="76" spans="2:27" customFormat="1" ht="22.5" customHeight="1" x14ac:dyDescent="0.35">
      <c r="B76" s="23">
        <v>64</v>
      </c>
      <c r="C76" s="23" t="s">
        <v>120</v>
      </c>
      <c r="D76" s="23" t="s">
        <v>121</v>
      </c>
      <c r="E76" s="23" t="s">
        <v>122</v>
      </c>
      <c r="F76" s="23">
        <v>250301</v>
      </c>
      <c r="G76" s="23" t="s">
        <v>59</v>
      </c>
      <c r="H76" s="23" t="s">
        <v>131</v>
      </c>
      <c r="I76" s="23">
        <v>26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50</v>
      </c>
      <c r="V76" s="33">
        <v>0</v>
      </c>
      <c r="W76" s="33">
        <v>0</v>
      </c>
      <c r="X76" s="26"/>
      <c r="Y76" s="26"/>
      <c r="Z76" s="26"/>
      <c r="AA76" s="27"/>
    </row>
    <row r="77" spans="2:27" customFormat="1" ht="22.5" customHeight="1" x14ac:dyDescent="0.35">
      <c r="B77" s="23">
        <v>65</v>
      </c>
      <c r="C77" s="23" t="s">
        <v>120</v>
      </c>
      <c r="D77" s="23" t="s">
        <v>121</v>
      </c>
      <c r="E77" s="23" t="s">
        <v>122</v>
      </c>
      <c r="F77" s="23">
        <v>250301</v>
      </c>
      <c r="G77" s="23" t="s">
        <v>59</v>
      </c>
      <c r="H77" s="23" t="s">
        <v>132</v>
      </c>
      <c r="I77" s="23">
        <v>26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50</v>
      </c>
      <c r="V77" s="33">
        <v>0</v>
      </c>
      <c r="W77" s="33">
        <v>0</v>
      </c>
      <c r="X77" s="28"/>
      <c r="Y77" s="28"/>
      <c r="Z77" s="28"/>
      <c r="AA77" s="27"/>
    </row>
    <row r="78" spans="2:27" customFormat="1" ht="22.5" customHeight="1" x14ac:dyDescent="0.35">
      <c r="B78" s="23">
        <v>66</v>
      </c>
      <c r="C78" s="23" t="s">
        <v>120</v>
      </c>
      <c r="D78" s="23" t="s">
        <v>121</v>
      </c>
      <c r="E78" s="23" t="s">
        <v>122</v>
      </c>
      <c r="F78" s="23">
        <v>250301</v>
      </c>
      <c r="G78" s="23" t="s">
        <v>59</v>
      </c>
      <c r="H78" s="23" t="s">
        <v>133</v>
      </c>
      <c r="I78" s="23">
        <v>26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50</v>
      </c>
      <c r="V78" s="33">
        <v>0</v>
      </c>
      <c r="W78" s="33">
        <v>0</v>
      </c>
      <c r="X78" s="28"/>
      <c r="Y78" s="28"/>
      <c r="Z78" s="28"/>
      <c r="AA78" s="27"/>
    </row>
    <row r="79" spans="2:27" customFormat="1" ht="22.5" customHeight="1" x14ac:dyDescent="0.35">
      <c r="B79" s="23">
        <v>67</v>
      </c>
      <c r="C79" s="23" t="s">
        <v>120</v>
      </c>
      <c r="D79" s="23" t="s">
        <v>121</v>
      </c>
      <c r="E79" s="23" t="s">
        <v>122</v>
      </c>
      <c r="F79" s="23">
        <v>250301</v>
      </c>
      <c r="G79" s="23" t="s">
        <v>59</v>
      </c>
      <c r="H79" s="23" t="s">
        <v>134</v>
      </c>
      <c r="I79" s="23">
        <v>26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50</v>
      </c>
      <c r="V79" s="33">
        <v>0</v>
      </c>
      <c r="W79" s="33">
        <v>0</v>
      </c>
      <c r="X79" s="26"/>
      <c r="Y79" s="26"/>
      <c r="Z79" s="26"/>
      <c r="AA79" s="27"/>
    </row>
    <row r="80" spans="2:27" customFormat="1" ht="22.5" customHeight="1" x14ac:dyDescent="0.35">
      <c r="B80" s="23">
        <v>68</v>
      </c>
      <c r="C80" s="23" t="s">
        <v>120</v>
      </c>
      <c r="D80" s="23" t="s">
        <v>121</v>
      </c>
      <c r="E80" s="23" t="s">
        <v>122</v>
      </c>
      <c r="F80" s="23">
        <v>250301</v>
      </c>
      <c r="G80" s="23" t="s">
        <v>59</v>
      </c>
      <c r="H80" s="23" t="s">
        <v>135</v>
      </c>
      <c r="I80" s="23">
        <v>26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50</v>
      </c>
      <c r="V80" s="33">
        <v>0</v>
      </c>
      <c r="W80" s="33">
        <v>0</v>
      </c>
      <c r="X80" s="28"/>
      <c r="Y80" s="28"/>
      <c r="Z80" s="28"/>
      <c r="AA80" s="27"/>
    </row>
    <row r="81" spans="2:27" customFormat="1" ht="22.5" customHeight="1" x14ac:dyDescent="0.35">
      <c r="B81" s="23">
        <v>69</v>
      </c>
      <c r="C81" s="23" t="s">
        <v>120</v>
      </c>
      <c r="D81" s="23" t="s">
        <v>121</v>
      </c>
      <c r="E81" s="23" t="s">
        <v>122</v>
      </c>
      <c r="F81" s="23">
        <v>250301</v>
      </c>
      <c r="G81" s="23" t="s">
        <v>59</v>
      </c>
      <c r="H81" s="23" t="s">
        <v>136</v>
      </c>
      <c r="I81" s="23">
        <v>26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50</v>
      </c>
      <c r="V81" s="33">
        <v>0</v>
      </c>
      <c r="W81" s="33">
        <v>0</v>
      </c>
      <c r="X81" s="26"/>
      <c r="Y81" s="26"/>
      <c r="Z81" s="26"/>
      <c r="AA81" s="27"/>
    </row>
    <row r="82" spans="2:27" customFormat="1" ht="22.5" customHeight="1" x14ac:dyDescent="0.35">
      <c r="B82" s="23">
        <v>70</v>
      </c>
      <c r="C82" s="23" t="s">
        <v>120</v>
      </c>
      <c r="D82" s="23" t="s">
        <v>121</v>
      </c>
      <c r="E82" s="23" t="s">
        <v>122</v>
      </c>
      <c r="F82" s="23">
        <v>250301</v>
      </c>
      <c r="G82" s="23" t="s">
        <v>59</v>
      </c>
      <c r="H82" s="23" t="s">
        <v>137</v>
      </c>
      <c r="I82" s="23">
        <v>26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50</v>
      </c>
      <c r="V82" s="33">
        <v>0</v>
      </c>
      <c r="W82" s="33">
        <v>0</v>
      </c>
      <c r="X82" s="26"/>
      <c r="Y82" s="26"/>
      <c r="Z82" s="26"/>
      <c r="AA82" s="27"/>
    </row>
    <row r="83" spans="2:27" customFormat="1" ht="22.5" customHeight="1" x14ac:dyDescent="0.35">
      <c r="B83" s="23">
        <v>71</v>
      </c>
      <c r="C83" s="23" t="s">
        <v>120</v>
      </c>
      <c r="D83" s="23" t="s">
        <v>121</v>
      </c>
      <c r="E83" s="23" t="s">
        <v>122</v>
      </c>
      <c r="F83" s="23">
        <v>250301</v>
      </c>
      <c r="G83" s="23" t="s">
        <v>59</v>
      </c>
      <c r="H83" s="23" t="s">
        <v>138</v>
      </c>
      <c r="I83" s="23">
        <v>26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50</v>
      </c>
      <c r="T83" s="28">
        <v>0</v>
      </c>
      <c r="U83" s="28">
        <v>50</v>
      </c>
      <c r="V83" s="33">
        <v>50</v>
      </c>
      <c r="W83" s="33">
        <v>0</v>
      </c>
      <c r="X83" s="26"/>
      <c r="Y83" s="26"/>
      <c r="Z83" s="26"/>
      <c r="AA83" s="27"/>
    </row>
    <row r="84" spans="2:27" customFormat="1" ht="22.5" customHeight="1" x14ac:dyDescent="0.35">
      <c r="B84" s="23">
        <v>72</v>
      </c>
      <c r="C84" s="23" t="s">
        <v>120</v>
      </c>
      <c r="D84" s="23" t="s">
        <v>121</v>
      </c>
      <c r="E84" s="23" t="s">
        <v>122</v>
      </c>
      <c r="F84" s="23">
        <v>250301</v>
      </c>
      <c r="G84" s="23" t="s">
        <v>59</v>
      </c>
      <c r="H84" s="23">
        <v>37</v>
      </c>
      <c r="I84" s="23">
        <v>26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50</v>
      </c>
      <c r="V84" s="33">
        <v>50</v>
      </c>
      <c r="W84" s="33">
        <v>0</v>
      </c>
      <c r="X84" s="26"/>
      <c r="Y84" s="26"/>
      <c r="Z84" s="26"/>
      <c r="AA84" s="27"/>
    </row>
    <row r="85" spans="2:27" customFormat="1" ht="22.5" customHeight="1" x14ac:dyDescent="0.35">
      <c r="B85" s="23">
        <v>73</v>
      </c>
      <c r="C85" s="23" t="s">
        <v>120</v>
      </c>
      <c r="D85" s="23" t="s">
        <v>121</v>
      </c>
      <c r="E85" s="23" t="s">
        <v>122</v>
      </c>
      <c r="F85" s="23">
        <v>250301</v>
      </c>
      <c r="G85" s="23" t="s">
        <v>59</v>
      </c>
      <c r="H85" s="23">
        <v>51</v>
      </c>
      <c r="I85" s="23">
        <v>26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50</v>
      </c>
      <c r="V85" s="33">
        <v>50</v>
      </c>
      <c r="W85" s="33">
        <v>0</v>
      </c>
      <c r="X85" s="26"/>
      <c r="Y85" s="26"/>
      <c r="Z85" s="26"/>
      <c r="AA85" s="27"/>
    </row>
    <row r="86" spans="2:27" customFormat="1" ht="22.5" customHeight="1" x14ac:dyDescent="0.35">
      <c r="B86" s="23">
        <v>74</v>
      </c>
      <c r="C86" s="23" t="s">
        <v>120</v>
      </c>
      <c r="D86" s="23" t="s">
        <v>121</v>
      </c>
      <c r="E86" s="23" t="s">
        <v>122</v>
      </c>
      <c r="F86" s="23">
        <v>250301</v>
      </c>
      <c r="G86" s="23" t="s">
        <v>59</v>
      </c>
      <c r="H86" s="23">
        <v>52</v>
      </c>
      <c r="I86" s="23">
        <v>26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50</v>
      </c>
      <c r="V86" s="33">
        <v>50</v>
      </c>
      <c r="W86" s="33">
        <v>0</v>
      </c>
      <c r="X86" s="26"/>
      <c r="Y86" s="26"/>
      <c r="Z86" s="26"/>
      <c r="AA86" s="27"/>
    </row>
    <row r="87" spans="2:27" customFormat="1" ht="22.5" customHeight="1" x14ac:dyDescent="0.35">
      <c r="B87" s="23">
        <v>75</v>
      </c>
      <c r="C87" s="23" t="s">
        <v>120</v>
      </c>
      <c r="D87" s="23" t="s">
        <v>121</v>
      </c>
      <c r="E87" s="23" t="s">
        <v>122</v>
      </c>
      <c r="F87" s="23">
        <v>250301</v>
      </c>
      <c r="G87" s="23" t="s">
        <v>59</v>
      </c>
      <c r="H87" s="23">
        <v>53</v>
      </c>
      <c r="I87" s="23">
        <v>26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50</v>
      </c>
      <c r="V87" s="33">
        <v>50</v>
      </c>
      <c r="W87" s="33">
        <v>0</v>
      </c>
      <c r="X87" s="26"/>
      <c r="Y87" s="26"/>
      <c r="Z87" s="26"/>
      <c r="AA87" s="27"/>
    </row>
    <row r="88" spans="2:27" customFormat="1" ht="22.5" customHeight="1" x14ac:dyDescent="0.35">
      <c r="B88" s="23">
        <v>76</v>
      </c>
      <c r="C88" s="23" t="s">
        <v>120</v>
      </c>
      <c r="D88" s="23" t="s">
        <v>121</v>
      </c>
      <c r="E88" s="23" t="s">
        <v>122</v>
      </c>
      <c r="F88" s="23">
        <v>250301</v>
      </c>
      <c r="G88" s="23" t="s">
        <v>59</v>
      </c>
      <c r="H88" s="23" t="s">
        <v>139</v>
      </c>
      <c r="I88" s="23">
        <v>26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50</v>
      </c>
      <c r="V88" s="33">
        <v>0</v>
      </c>
      <c r="W88" s="33">
        <v>0</v>
      </c>
      <c r="X88" s="26"/>
      <c r="Y88" s="26"/>
      <c r="Z88" s="26"/>
      <c r="AA88" s="27"/>
    </row>
    <row r="89" spans="2:27" customFormat="1" ht="22.5" customHeight="1" x14ac:dyDescent="0.35">
      <c r="B89" s="23">
        <v>77</v>
      </c>
      <c r="C89" s="23" t="s">
        <v>120</v>
      </c>
      <c r="D89" s="23" t="s">
        <v>121</v>
      </c>
      <c r="E89" s="23" t="s">
        <v>122</v>
      </c>
      <c r="F89" s="23">
        <v>250301</v>
      </c>
      <c r="G89" s="23" t="s">
        <v>59</v>
      </c>
      <c r="H89" s="23" t="s">
        <v>140</v>
      </c>
      <c r="I89" s="23">
        <v>26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50</v>
      </c>
      <c r="V89" s="33">
        <v>0</v>
      </c>
      <c r="W89" s="33">
        <v>0</v>
      </c>
      <c r="X89" s="26"/>
      <c r="Y89" s="26"/>
      <c r="Z89" s="26"/>
      <c r="AA89" s="27"/>
    </row>
    <row r="90" spans="2:27" customFormat="1" ht="22.5" customHeight="1" x14ac:dyDescent="0.35">
      <c r="B90" s="23">
        <v>78</v>
      </c>
      <c r="C90" s="23" t="s">
        <v>120</v>
      </c>
      <c r="D90" s="23" t="s">
        <v>121</v>
      </c>
      <c r="E90" s="23" t="s">
        <v>122</v>
      </c>
      <c r="F90" s="23">
        <v>250301</v>
      </c>
      <c r="G90" s="23" t="s">
        <v>59</v>
      </c>
      <c r="H90" s="23" t="s">
        <v>141</v>
      </c>
      <c r="I90" s="23">
        <v>26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50</v>
      </c>
      <c r="V90" s="33">
        <v>0</v>
      </c>
      <c r="W90" s="33">
        <v>0</v>
      </c>
      <c r="X90" s="26"/>
      <c r="Y90" s="26"/>
      <c r="Z90" s="26"/>
      <c r="AA90" s="27"/>
    </row>
    <row r="91" spans="2:27" customFormat="1" ht="22.5" customHeight="1" x14ac:dyDescent="0.35">
      <c r="B91" s="23">
        <v>79</v>
      </c>
      <c r="C91" s="23" t="s">
        <v>120</v>
      </c>
      <c r="D91" s="23" t="s">
        <v>121</v>
      </c>
      <c r="E91" s="23" t="s">
        <v>122</v>
      </c>
      <c r="F91" s="23">
        <v>250301</v>
      </c>
      <c r="G91" s="23" t="s">
        <v>59</v>
      </c>
      <c r="H91" s="23" t="s">
        <v>142</v>
      </c>
      <c r="I91" s="23">
        <v>26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50</v>
      </c>
      <c r="V91" s="33">
        <v>0</v>
      </c>
      <c r="W91" s="33">
        <v>0</v>
      </c>
      <c r="X91" s="26"/>
      <c r="Y91" s="26"/>
      <c r="Z91" s="26"/>
      <c r="AA91" s="27"/>
    </row>
    <row r="92" spans="2:27" customFormat="1" ht="22.5" customHeight="1" x14ac:dyDescent="0.35">
      <c r="B92" s="23">
        <v>80</v>
      </c>
      <c r="C92" s="23" t="s">
        <v>120</v>
      </c>
      <c r="D92" s="23" t="s">
        <v>121</v>
      </c>
      <c r="E92" s="23" t="s">
        <v>122</v>
      </c>
      <c r="F92" s="23">
        <v>250301</v>
      </c>
      <c r="G92" s="23" t="s">
        <v>59</v>
      </c>
      <c r="H92" s="23" t="s">
        <v>143</v>
      </c>
      <c r="I92" s="23">
        <v>26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50</v>
      </c>
      <c r="V92" s="33">
        <v>0</v>
      </c>
      <c r="W92" s="33">
        <v>0</v>
      </c>
      <c r="X92" s="26"/>
      <c r="Y92" s="26"/>
      <c r="Z92" s="26"/>
      <c r="AA92" s="27"/>
    </row>
    <row r="93" spans="2:27" customFormat="1" ht="22.5" customHeight="1" x14ac:dyDescent="0.35">
      <c r="B93" s="23">
        <v>81</v>
      </c>
      <c r="C93" s="23" t="s">
        <v>120</v>
      </c>
      <c r="D93" s="23" t="s">
        <v>121</v>
      </c>
      <c r="E93" s="23" t="s">
        <v>122</v>
      </c>
      <c r="F93" s="23">
        <v>250301</v>
      </c>
      <c r="G93" s="23" t="s">
        <v>59</v>
      </c>
      <c r="H93" s="23" t="s">
        <v>144</v>
      </c>
      <c r="I93" s="23">
        <v>26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50</v>
      </c>
      <c r="V93" s="33">
        <v>0</v>
      </c>
      <c r="W93" s="33">
        <v>0</v>
      </c>
      <c r="X93" s="26"/>
      <c r="Y93" s="26"/>
      <c r="Z93" s="26"/>
      <c r="AA93" s="27"/>
    </row>
    <row r="94" spans="2:27" customFormat="1" ht="22.5" customHeight="1" x14ac:dyDescent="0.35">
      <c r="B94" s="23">
        <v>82</v>
      </c>
      <c r="C94" s="23" t="s">
        <v>120</v>
      </c>
      <c r="D94" s="23" t="s">
        <v>121</v>
      </c>
      <c r="E94" s="23" t="s">
        <v>122</v>
      </c>
      <c r="F94" s="23">
        <v>250301</v>
      </c>
      <c r="G94" s="23" t="s">
        <v>59</v>
      </c>
      <c r="H94" s="23" t="s">
        <v>145</v>
      </c>
      <c r="I94" s="23">
        <v>26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50</v>
      </c>
      <c r="V94" s="33">
        <v>0</v>
      </c>
      <c r="W94" s="33">
        <v>0</v>
      </c>
      <c r="X94" s="26"/>
      <c r="Y94" s="26"/>
      <c r="Z94" s="26"/>
      <c r="AA94" s="27"/>
    </row>
    <row r="95" spans="2:27" customFormat="1" ht="22.5" customHeight="1" x14ac:dyDescent="0.35">
      <c r="B95" s="23">
        <v>83</v>
      </c>
      <c r="C95" s="23" t="s">
        <v>120</v>
      </c>
      <c r="D95" s="23" t="s">
        <v>121</v>
      </c>
      <c r="E95" s="23" t="s">
        <v>122</v>
      </c>
      <c r="F95" s="23">
        <v>250301</v>
      </c>
      <c r="G95" s="23" t="s">
        <v>59</v>
      </c>
      <c r="H95" s="23" t="s">
        <v>146</v>
      </c>
      <c r="I95" s="23">
        <v>26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50</v>
      </c>
      <c r="V95" s="33">
        <v>0</v>
      </c>
      <c r="W95" s="33">
        <v>0</v>
      </c>
      <c r="X95" s="26"/>
      <c r="Y95" s="26"/>
      <c r="Z95" s="26"/>
      <c r="AA95" s="27"/>
    </row>
    <row r="96" spans="2:27" customFormat="1" ht="22.5" customHeight="1" x14ac:dyDescent="0.35">
      <c r="B96" s="23">
        <v>84</v>
      </c>
      <c r="C96" s="23" t="s">
        <v>120</v>
      </c>
      <c r="D96" s="23" t="s">
        <v>121</v>
      </c>
      <c r="E96" s="23" t="s">
        <v>122</v>
      </c>
      <c r="F96" s="23">
        <v>250301</v>
      </c>
      <c r="G96" s="23" t="s">
        <v>59</v>
      </c>
      <c r="H96" s="23" t="s">
        <v>147</v>
      </c>
      <c r="I96" s="23">
        <v>26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50</v>
      </c>
      <c r="V96" s="33">
        <v>0</v>
      </c>
      <c r="W96" s="33">
        <v>0</v>
      </c>
      <c r="X96" s="26"/>
      <c r="Y96" s="26"/>
      <c r="Z96" s="26"/>
      <c r="AA96" s="27"/>
    </row>
    <row r="97" spans="2:27" customFormat="1" ht="22.5" customHeight="1" x14ac:dyDescent="0.35">
      <c r="B97" s="23">
        <v>85</v>
      </c>
      <c r="C97" s="23" t="s">
        <v>120</v>
      </c>
      <c r="D97" s="23" t="s">
        <v>121</v>
      </c>
      <c r="E97" s="23" t="s">
        <v>122</v>
      </c>
      <c r="F97" s="23">
        <v>250301</v>
      </c>
      <c r="G97" s="23" t="s">
        <v>59</v>
      </c>
      <c r="H97" s="23" t="s">
        <v>148</v>
      </c>
      <c r="I97" s="23">
        <v>26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50</v>
      </c>
      <c r="V97" s="33">
        <v>0</v>
      </c>
      <c r="W97" s="33">
        <v>0</v>
      </c>
      <c r="X97" s="26"/>
      <c r="Y97" s="26"/>
      <c r="Z97" s="26"/>
      <c r="AA97" s="27"/>
    </row>
    <row r="98" spans="2:27" customFormat="1" ht="22.5" customHeight="1" x14ac:dyDescent="0.35">
      <c r="B98" s="23">
        <v>86</v>
      </c>
      <c r="C98" s="23" t="s">
        <v>120</v>
      </c>
      <c r="D98" s="23" t="s">
        <v>121</v>
      </c>
      <c r="E98" s="23" t="s">
        <v>122</v>
      </c>
      <c r="F98" s="23">
        <v>250301</v>
      </c>
      <c r="G98" s="23" t="s">
        <v>59</v>
      </c>
      <c r="H98" s="23" t="s">
        <v>149</v>
      </c>
      <c r="I98" s="23">
        <v>26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50</v>
      </c>
      <c r="V98" s="33">
        <v>0</v>
      </c>
      <c r="W98" s="33">
        <v>0</v>
      </c>
      <c r="X98" s="26"/>
      <c r="Y98" s="26"/>
      <c r="Z98" s="26"/>
      <c r="AA98" s="27"/>
    </row>
    <row r="99" spans="2:27" customFormat="1" ht="22.5" customHeight="1" x14ac:dyDescent="0.35">
      <c r="B99" s="23">
        <v>87</v>
      </c>
      <c r="C99" s="23" t="s">
        <v>120</v>
      </c>
      <c r="D99" s="23" t="s">
        <v>121</v>
      </c>
      <c r="E99" s="23" t="s">
        <v>122</v>
      </c>
      <c r="F99" s="23">
        <v>250301</v>
      </c>
      <c r="G99" s="23" t="s">
        <v>59</v>
      </c>
      <c r="H99" s="23" t="s">
        <v>150</v>
      </c>
      <c r="I99" s="23">
        <v>26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50</v>
      </c>
      <c r="V99" s="33">
        <v>0</v>
      </c>
      <c r="W99" s="33">
        <v>0</v>
      </c>
      <c r="X99" s="26"/>
      <c r="Y99" s="26"/>
      <c r="Z99" s="26"/>
      <c r="AA99" s="27"/>
    </row>
    <row r="100" spans="2:27" customFormat="1" ht="22.5" customHeight="1" x14ac:dyDescent="0.35">
      <c r="B100" s="23">
        <v>88</v>
      </c>
      <c r="C100" s="23" t="s">
        <v>120</v>
      </c>
      <c r="D100" s="23" t="s">
        <v>121</v>
      </c>
      <c r="E100" s="23" t="s">
        <v>122</v>
      </c>
      <c r="F100" s="23">
        <v>250301</v>
      </c>
      <c r="G100" s="23" t="s">
        <v>59</v>
      </c>
      <c r="H100" s="23">
        <v>85</v>
      </c>
      <c r="I100" s="23">
        <v>26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50</v>
      </c>
      <c r="V100" s="33">
        <v>50</v>
      </c>
      <c r="W100" s="33">
        <v>0</v>
      </c>
      <c r="X100" s="26"/>
      <c r="Y100" s="26"/>
      <c r="Z100" s="26"/>
      <c r="AA100" s="27"/>
    </row>
    <row r="101" spans="2:27" customFormat="1" ht="22.5" customHeight="1" x14ac:dyDescent="0.35">
      <c r="B101" s="23">
        <v>89</v>
      </c>
      <c r="C101" s="23" t="s">
        <v>120</v>
      </c>
      <c r="D101" s="23" t="s">
        <v>121</v>
      </c>
      <c r="E101" s="23" t="s">
        <v>122</v>
      </c>
      <c r="F101" s="23">
        <v>250301</v>
      </c>
      <c r="G101" s="23" t="s">
        <v>59</v>
      </c>
      <c r="H101" s="23">
        <v>86</v>
      </c>
      <c r="I101" s="23">
        <v>26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50</v>
      </c>
      <c r="V101" s="33">
        <v>50</v>
      </c>
      <c r="W101" s="33">
        <v>0</v>
      </c>
      <c r="X101" s="26"/>
      <c r="Y101" s="26"/>
      <c r="Z101" s="26"/>
      <c r="AA101" s="27"/>
    </row>
    <row r="102" spans="2:27" customFormat="1" ht="22.5" customHeight="1" x14ac:dyDescent="0.35">
      <c r="B102" s="23">
        <v>90</v>
      </c>
      <c r="C102" s="23" t="s">
        <v>120</v>
      </c>
      <c r="D102" s="23" t="s">
        <v>121</v>
      </c>
      <c r="E102" s="23" t="s">
        <v>122</v>
      </c>
      <c r="F102" s="23">
        <v>250301</v>
      </c>
      <c r="G102" s="23" t="s">
        <v>59</v>
      </c>
      <c r="H102" s="23">
        <v>87</v>
      </c>
      <c r="I102" s="23">
        <v>26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50</v>
      </c>
      <c r="V102" s="33">
        <v>50</v>
      </c>
      <c r="W102" s="33">
        <v>0</v>
      </c>
      <c r="X102" s="26"/>
      <c r="Y102" s="26"/>
      <c r="Z102" s="26"/>
      <c r="AA102" s="27"/>
    </row>
    <row r="103" spans="2:27" customFormat="1" ht="22.5" customHeight="1" x14ac:dyDescent="0.35">
      <c r="B103" s="23">
        <v>91</v>
      </c>
      <c r="C103" s="23" t="s">
        <v>120</v>
      </c>
      <c r="D103" s="23" t="s">
        <v>121</v>
      </c>
      <c r="E103" s="23" t="s">
        <v>122</v>
      </c>
      <c r="F103" s="23">
        <v>250301</v>
      </c>
      <c r="G103" s="23" t="s">
        <v>59</v>
      </c>
      <c r="H103" s="23">
        <v>88</v>
      </c>
      <c r="I103" s="23">
        <v>26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50</v>
      </c>
      <c r="V103" s="33">
        <v>50</v>
      </c>
      <c r="W103" s="33">
        <v>0</v>
      </c>
      <c r="X103" s="26"/>
      <c r="Y103" s="26"/>
      <c r="Z103" s="26"/>
      <c r="AA103" s="27"/>
    </row>
    <row r="104" spans="2:27" customFormat="1" ht="22.5" customHeight="1" x14ac:dyDescent="0.35">
      <c r="B104" s="23">
        <v>92</v>
      </c>
      <c r="C104" s="23" t="s">
        <v>120</v>
      </c>
      <c r="D104" s="23" t="s">
        <v>121</v>
      </c>
      <c r="E104" s="23" t="s">
        <v>122</v>
      </c>
      <c r="F104" s="23">
        <v>250301</v>
      </c>
      <c r="G104" s="23" t="s">
        <v>59</v>
      </c>
      <c r="H104" s="23">
        <v>89</v>
      </c>
      <c r="I104" s="23">
        <v>26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50</v>
      </c>
      <c r="V104" s="33">
        <v>50</v>
      </c>
      <c r="W104" s="33">
        <v>0</v>
      </c>
      <c r="X104" s="26"/>
      <c r="Y104" s="26"/>
      <c r="Z104" s="26"/>
      <c r="AA104" s="27"/>
    </row>
    <row r="105" spans="2:27" customFormat="1" ht="22.5" customHeight="1" x14ac:dyDescent="0.35">
      <c r="B105" s="23">
        <v>93</v>
      </c>
      <c r="C105" s="23" t="s">
        <v>120</v>
      </c>
      <c r="D105" s="23" t="s">
        <v>121</v>
      </c>
      <c r="E105" s="23" t="s">
        <v>122</v>
      </c>
      <c r="F105" s="23">
        <v>250301</v>
      </c>
      <c r="G105" s="23" t="s">
        <v>59</v>
      </c>
      <c r="H105" s="23">
        <v>90</v>
      </c>
      <c r="I105" s="23">
        <v>26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50</v>
      </c>
      <c r="V105" s="33">
        <v>0</v>
      </c>
      <c r="W105" s="33">
        <v>0</v>
      </c>
      <c r="X105" s="28"/>
      <c r="Y105" s="28"/>
      <c r="Z105" s="28"/>
      <c r="AA105" s="27"/>
    </row>
    <row r="106" spans="2:27" customFormat="1" ht="22.5" customHeight="1" x14ac:dyDescent="0.35">
      <c r="B106" s="23">
        <v>94</v>
      </c>
      <c r="C106" s="23" t="s">
        <v>120</v>
      </c>
      <c r="D106" s="23" t="s">
        <v>121</v>
      </c>
      <c r="E106" s="23" t="s">
        <v>122</v>
      </c>
      <c r="F106" s="23">
        <v>250301</v>
      </c>
      <c r="G106" s="23" t="s">
        <v>59</v>
      </c>
      <c r="H106" s="23">
        <v>38</v>
      </c>
      <c r="I106" s="23">
        <v>30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50</v>
      </c>
      <c r="V106" s="33">
        <v>0</v>
      </c>
      <c r="W106" s="33">
        <v>0</v>
      </c>
      <c r="X106" s="26"/>
      <c r="Y106" s="26"/>
      <c r="Z106" s="26"/>
      <c r="AA106" s="27"/>
    </row>
    <row r="107" spans="2:27" customFormat="1" ht="22.5" customHeight="1" x14ac:dyDescent="0.35">
      <c r="B107" s="23">
        <v>95</v>
      </c>
      <c r="C107" s="23" t="s">
        <v>120</v>
      </c>
      <c r="D107" s="23" t="s">
        <v>121</v>
      </c>
      <c r="E107" s="23" t="s">
        <v>122</v>
      </c>
      <c r="F107" s="23">
        <v>250301</v>
      </c>
      <c r="G107" s="23" t="s">
        <v>59</v>
      </c>
      <c r="H107" s="23">
        <v>39</v>
      </c>
      <c r="I107" s="23">
        <v>30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50</v>
      </c>
      <c r="V107" s="33">
        <v>0</v>
      </c>
      <c r="W107" s="33">
        <v>0</v>
      </c>
      <c r="X107" s="26"/>
      <c r="Y107" s="26"/>
      <c r="Z107" s="26"/>
      <c r="AA107" s="27"/>
    </row>
    <row r="108" spans="2:27" customFormat="1" ht="22.5" customHeight="1" x14ac:dyDescent="0.35">
      <c r="B108" s="23">
        <v>96</v>
      </c>
      <c r="C108" s="23" t="s">
        <v>120</v>
      </c>
      <c r="D108" s="23" t="s">
        <v>121</v>
      </c>
      <c r="E108" s="23" t="s">
        <v>122</v>
      </c>
      <c r="F108" s="23">
        <v>250301</v>
      </c>
      <c r="G108" s="23" t="s">
        <v>59</v>
      </c>
      <c r="H108" s="23">
        <v>40</v>
      </c>
      <c r="I108" s="23">
        <v>30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50</v>
      </c>
      <c r="V108" s="33">
        <v>0</v>
      </c>
      <c r="W108" s="33">
        <v>0</v>
      </c>
      <c r="X108" s="26"/>
      <c r="Y108" s="26"/>
      <c r="Z108" s="26"/>
      <c r="AA108" s="27"/>
    </row>
    <row r="109" spans="2:27" customFormat="1" ht="22.5" customHeight="1" x14ac:dyDescent="0.35">
      <c r="B109" s="23">
        <v>97</v>
      </c>
      <c r="C109" s="23" t="s">
        <v>120</v>
      </c>
      <c r="D109" s="23" t="s">
        <v>121</v>
      </c>
      <c r="E109" s="23" t="s">
        <v>122</v>
      </c>
      <c r="F109" s="23">
        <v>250301</v>
      </c>
      <c r="G109" s="23" t="s">
        <v>59</v>
      </c>
      <c r="H109" s="23" t="s">
        <v>151</v>
      </c>
      <c r="I109" s="23">
        <v>30</v>
      </c>
      <c r="J109" s="25"/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50</v>
      </c>
      <c r="V109" s="33">
        <v>0</v>
      </c>
      <c r="W109" s="33">
        <v>0</v>
      </c>
      <c r="X109" s="26"/>
      <c r="Y109" s="26"/>
      <c r="Z109" s="26"/>
      <c r="AA109" s="27"/>
    </row>
    <row r="110" spans="2:27" customFormat="1" ht="22.5" customHeight="1" x14ac:dyDescent="0.35">
      <c r="B110" s="23">
        <v>98</v>
      </c>
      <c r="C110" s="23" t="s">
        <v>120</v>
      </c>
      <c r="D110" s="23" t="s">
        <v>121</v>
      </c>
      <c r="E110" s="23" t="s">
        <v>122</v>
      </c>
      <c r="F110" s="23">
        <v>250301</v>
      </c>
      <c r="G110" s="23" t="s">
        <v>59</v>
      </c>
      <c r="H110" s="23" t="s">
        <v>152</v>
      </c>
      <c r="I110" s="23">
        <v>30</v>
      </c>
      <c r="J110" s="25"/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50</v>
      </c>
      <c r="V110" s="33">
        <v>0</v>
      </c>
      <c r="W110" s="33">
        <v>0</v>
      </c>
      <c r="X110" s="26"/>
      <c r="Y110" s="26"/>
      <c r="Z110" s="26"/>
      <c r="AA110" s="27"/>
    </row>
    <row r="111" spans="2:27" customFormat="1" ht="22.5" customHeight="1" x14ac:dyDescent="0.35">
      <c r="B111" s="23">
        <v>99</v>
      </c>
      <c r="C111" s="23" t="s">
        <v>120</v>
      </c>
      <c r="D111" s="23" t="s">
        <v>121</v>
      </c>
      <c r="E111" s="23" t="s">
        <v>122</v>
      </c>
      <c r="F111" s="23">
        <v>250301</v>
      </c>
      <c r="G111" s="23" t="s">
        <v>59</v>
      </c>
      <c r="H111" s="23" t="s">
        <v>153</v>
      </c>
      <c r="I111" s="23">
        <v>30</v>
      </c>
      <c r="J111" s="25"/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50</v>
      </c>
      <c r="V111" s="33">
        <v>0</v>
      </c>
      <c r="W111" s="33">
        <v>0</v>
      </c>
      <c r="X111" s="26"/>
      <c r="Y111" s="26"/>
      <c r="Z111" s="26"/>
      <c r="AA111" s="27"/>
    </row>
    <row r="112" spans="2:27" customFormat="1" ht="22.5" customHeight="1" x14ac:dyDescent="0.35">
      <c r="B112" s="23">
        <v>100</v>
      </c>
      <c r="C112" s="23" t="s">
        <v>120</v>
      </c>
      <c r="D112" s="23" t="s">
        <v>121</v>
      </c>
      <c r="E112" s="23" t="s">
        <v>122</v>
      </c>
      <c r="F112" s="23">
        <v>250301</v>
      </c>
      <c r="G112" s="23" t="s">
        <v>59</v>
      </c>
      <c r="H112" s="23" t="s">
        <v>154</v>
      </c>
      <c r="I112" s="23">
        <v>30</v>
      </c>
      <c r="J112" s="25"/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50</v>
      </c>
      <c r="V112" s="33">
        <v>0</v>
      </c>
      <c r="W112" s="33">
        <v>0</v>
      </c>
      <c r="X112" s="26"/>
      <c r="Y112" s="26"/>
      <c r="Z112" s="26"/>
      <c r="AA112" s="27"/>
    </row>
    <row r="113" spans="2:27" customFormat="1" ht="22.5" customHeight="1" x14ac:dyDescent="0.35">
      <c r="B113" s="23">
        <v>101</v>
      </c>
      <c r="C113" s="23" t="s">
        <v>120</v>
      </c>
      <c r="D113" s="23" t="s">
        <v>121</v>
      </c>
      <c r="E113" s="23" t="s">
        <v>122</v>
      </c>
      <c r="F113" s="23">
        <v>250301</v>
      </c>
      <c r="G113" s="23" t="s">
        <v>59</v>
      </c>
      <c r="H113" s="23" t="s">
        <v>155</v>
      </c>
      <c r="I113" s="23">
        <v>30</v>
      </c>
      <c r="J113" s="25"/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50</v>
      </c>
      <c r="V113" s="33">
        <v>0</v>
      </c>
      <c r="W113" s="33">
        <v>0</v>
      </c>
      <c r="X113" s="26"/>
      <c r="Y113" s="26"/>
      <c r="Z113" s="26"/>
      <c r="AA113" s="27"/>
    </row>
    <row r="114" spans="2:27" customFormat="1" ht="22.5" customHeight="1" x14ac:dyDescent="0.35">
      <c r="B114" s="23">
        <v>102</v>
      </c>
      <c r="C114" s="23" t="s">
        <v>120</v>
      </c>
      <c r="D114" s="23" t="s">
        <v>121</v>
      </c>
      <c r="E114" s="23" t="s">
        <v>122</v>
      </c>
      <c r="F114" s="23">
        <v>250301</v>
      </c>
      <c r="G114" s="23" t="s">
        <v>59</v>
      </c>
      <c r="H114" s="23" t="s">
        <v>156</v>
      </c>
      <c r="I114" s="23">
        <v>30</v>
      </c>
      <c r="J114" s="25"/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50</v>
      </c>
      <c r="V114" s="33">
        <v>0</v>
      </c>
      <c r="W114" s="33">
        <v>0</v>
      </c>
      <c r="X114" s="26"/>
      <c r="Y114" s="26"/>
      <c r="Z114" s="26"/>
      <c r="AA114" s="27"/>
    </row>
    <row r="115" spans="2:27" customFormat="1" ht="22.5" customHeight="1" x14ac:dyDescent="0.35">
      <c r="B115" s="23">
        <v>103</v>
      </c>
      <c r="C115" s="23" t="s">
        <v>120</v>
      </c>
      <c r="D115" s="23" t="s">
        <v>121</v>
      </c>
      <c r="E115" s="23" t="s">
        <v>122</v>
      </c>
      <c r="F115" s="23">
        <v>250301</v>
      </c>
      <c r="G115" s="23" t="s">
        <v>59</v>
      </c>
      <c r="H115" s="23" t="s">
        <v>157</v>
      </c>
      <c r="I115" s="23">
        <v>30</v>
      </c>
      <c r="J115" s="25"/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50</v>
      </c>
      <c r="V115" s="33">
        <v>0</v>
      </c>
      <c r="W115" s="33">
        <v>0</v>
      </c>
      <c r="X115" s="26"/>
      <c r="Y115" s="26"/>
      <c r="Z115" s="26"/>
      <c r="AA115" s="27"/>
    </row>
    <row r="116" spans="2:27" customFormat="1" ht="22.5" customHeight="1" x14ac:dyDescent="0.35">
      <c r="B116" s="23">
        <v>104</v>
      </c>
      <c r="C116" s="23" t="s">
        <v>120</v>
      </c>
      <c r="D116" s="23" t="s">
        <v>121</v>
      </c>
      <c r="E116" s="23" t="s">
        <v>122</v>
      </c>
      <c r="F116" s="23">
        <v>250301</v>
      </c>
      <c r="G116" s="23" t="s">
        <v>59</v>
      </c>
      <c r="H116" s="23">
        <v>49</v>
      </c>
      <c r="I116" s="23">
        <v>30</v>
      </c>
      <c r="J116" s="25"/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50</v>
      </c>
      <c r="V116" s="33">
        <v>0</v>
      </c>
      <c r="W116" s="33">
        <v>0</v>
      </c>
      <c r="X116" s="26"/>
      <c r="Y116" s="26"/>
      <c r="Z116" s="26"/>
      <c r="AA116" s="27"/>
    </row>
    <row r="117" spans="2:27" customFormat="1" ht="22.5" customHeight="1" x14ac:dyDescent="0.35">
      <c r="B117" s="23">
        <v>105</v>
      </c>
      <c r="C117" s="23" t="s">
        <v>120</v>
      </c>
      <c r="D117" s="23" t="s">
        <v>121</v>
      </c>
      <c r="E117" s="23" t="s">
        <v>122</v>
      </c>
      <c r="F117" s="23">
        <v>250301</v>
      </c>
      <c r="G117" s="23" t="s">
        <v>59</v>
      </c>
      <c r="H117" s="23">
        <v>50</v>
      </c>
      <c r="I117" s="23">
        <v>30</v>
      </c>
      <c r="J117" s="25"/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50</v>
      </c>
      <c r="V117" s="33">
        <v>0</v>
      </c>
      <c r="W117" s="33">
        <v>0</v>
      </c>
      <c r="X117" s="26"/>
      <c r="Y117" s="26"/>
      <c r="Z117" s="26"/>
      <c r="AA117" s="27"/>
    </row>
    <row r="118" spans="2:27" customFormat="1" ht="22.5" customHeight="1" x14ac:dyDescent="0.35">
      <c r="B118" s="23">
        <v>106</v>
      </c>
      <c r="C118" s="23" t="s">
        <v>120</v>
      </c>
      <c r="D118" s="23" t="s">
        <v>121</v>
      </c>
      <c r="E118" s="23" t="s">
        <v>122</v>
      </c>
      <c r="F118" s="23">
        <v>250301</v>
      </c>
      <c r="G118" s="23" t="s">
        <v>59</v>
      </c>
      <c r="H118" s="23" t="s">
        <v>158</v>
      </c>
      <c r="I118" s="23">
        <v>30</v>
      </c>
      <c r="J118" s="25"/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50</v>
      </c>
      <c r="V118" s="33">
        <v>0</v>
      </c>
      <c r="W118" s="33">
        <v>0</v>
      </c>
      <c r="X118" s="28"/>
      <c r="Y118" s="28"/>
      <c r="Z118" s="28"/>
      <c r="AA118" s="27"/>
    </row>
    <row r="119" spans="2:27" customFormat="1" ht="22.5" customHeight="1" x14ac:dyDescent="0.35">
      <c r="B119" s="23">
        <v>107</v>
      </c>
      <c r="C119" s="23" t="s">
        <v>120</v>
      </c>
      <c r="D119" s="23" t="s">
        <v>121</v>
      </c>
      <c r="E119" s="23" t="s">
        <v>122</v>
      </c>
      <c r="F119" s="23">
        <v>250301</v>
      </c>
      <c r="G119" s="23" t="s">
        <v>59</v>
      </c>
      <c r="H119" s="23" t="s">
        <v>159</v>
      </c>
      <c r="I119" s="23">
        <v>30</v>
      </c>
      <c r="J119" s="25"/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50</v>
      </c>
      <c r="V119" s="33">
        <v>0</v>
      </c>
      <c r="W119" s="33">
        <v>0</v>
      </c>
      <c r="X119" s="28"/>
      <c r="Y119" s="28"/>
      <c r="Z119" s="28"/>
      <c r="AA119" s="27"/>
    </row>
    <row r="120" spans="2:27" customFormat="1" ht="22.5" customHeight="1" x14ac:dyDescent="0.35">
      <c r="B120" s="23">
        <v>108</v>
      </c>
      <c r="C120" s="23" t="s">
        <v>120</v>
      </c>
      <c r="D120" s="23" t="s">
        <v>121</v>
      </c>
      <c r="E120" s="23" t="s">
        <v>122</v>
      </c>
      <c r="F120" s="23">
        <v>250301</v>
      </c>
      <c r="G120" s="23" t="s">
        <v>59</v>
      </c>
      <c r="H120" s="23" t="s">
        <v>160</v>
      </c>
      <c r="I120" s="23">
        <v>30</v>
      </c>
      <c r="J120" s="25"/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50</v>
      </c>
      <c r="V120" s="33">
        <v>0</v>
      </c>
      <c r="W120" s="33">
        <v>0</v>
      </c>
      <c r="X120" s="28"/>
      <c r="Y120" s="28"/>
      <c r="Z120" s="28"/>
      <c r="AA120" s="27"/>
    </row>
    <row r="121" spans="2:27" customFormat="1" ht="22.5" customHeight="1" x14ac:dyDescent="0.35">
      <c r="B121" s="23">
        <v>109</v>
      </c>
      <c r="C121" s="23" t="s">
        <v>120</v>
      </c>
      <c r="D121" s="23" t="s">
        <v>121</v>
      </c>
      <c r="E121" s="23" t="s">
        <v>122</v>
      </c>
      <c r="F121" s="23">
        <v>250301</v>
      </c>
      <c r="G121" s="23" t="s">
        <v>59</v>
      </c>
      <c r="H121" s="23" t="s">
        <v>161</v>
      </c>
      <c r="I121" s="23">
        <v>30</v>
      </c>
      <c r="J121" s="25"/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50</v>
      </c>
      <c r="V121" s="33">
        <v>0</v>
      </c>
      <c r="W121" s="33">
        <v>0</v>
      </c>
      <c r="X121" s="26"/>
      <c r="Y121" s="26"/>
      <c r="Z121" s="26"/>
      <c r="AA121" s="27"/>
    </row>
    <row r="122" spans="2:27" customFormat="1" ht="22.5" customHeight="1" x14ac:dyDescent="0.35">
      <c r="B122" s="23">
        <v>110</v>
      </c>
      <c r="C122" s="23" t="s">
        <v>120</v>
      </c>
      <c r="D122" s="23" t="s">
        <v>121</v>
      </c>
      <c r="E122" s="23" t="s">
        <v>122</v>
      </c>
      <c r="F122" s="23">
        <v>250301</v>
      </c>
      <c r="G122" s="23" t="s">
        <v>59</v>
      </c>
      <c r="H122" s="23" t="s">
        <v>162</v>
      </c>
      <c r="I122" s="23">
        <v>30</v>
      </c>
      <c r="J122" s="25"/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50</v>
      </c>
      <c r="V122" s="33">
        <v>0</v>
      </c>
      <c r="W122" s="33">
        <v>0</v>
      </c>
      <c r="X122" s="28"/>
      <c r="Y122" s="28"/>
      <c r="Z122" s="28"/>
      <c r="AA122" s="27"/>
    </row>
    <row r="123" spans="2:27" customFormat="1" ht="22.5" customHeight="1" x14ac:dyDescent="0.35">
      <c r="B123" s="23">
        <v>111</v>
      </c>
      <c r="C123" s="23" t="s">
        <v>120</v>
      </c>
      <c r="D123" s="23" t="s">
        <v>121</v>
      </c>
      <c r="E123" s="23" t="s">
        <v>122</v>
      </c>
      <c r="F123" s="23">
        <v>250301</v>
      </c>
      <c r="G123" s="23" t="s">
        <v>59</v>
      </c>
      <c r="H123" s="23" t="s">
        <v>163</v>
      </c>
      <c r="I123" s="23">
        <v>30</v>
      </c>
      <c r="J123" s="25"/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50</v>
      </c>
      <c r="V123" s="33">
        <v>0</v>
      </c>
      <c r="W123" s="33">
        <v>0</v>
      </c>
      <c r="X123" s="28"/>
      <c r="Y123" s="28"/>
      <c r="Z123" s="28"/>
      <c r="AA123" s="27"/>
    </row>
    <row r="124" spans="2:27" customFormat="1" ht="22.5" customHeight="1" x14ac:dyDescent="0.35">
      <c r="B124" s="23">
        <v>112</v>
      </c>
      <c r="C124" s="23" t="s">
        <v>120</v>
      </c>
      <c r="D124" s="23" t="s">
        <v>121</v>
      </c>
      <c r="E124" s="23" t="s">
        <v>122</v>
      </c>
      <c r="F124" s="23">
        <v>250301</v>
      </c>
      <c r="G124" s="23" t="s">
        <v>59</v>
      </c>
      <c r="H124" s="23" t="s">
        <v>164</v>
      </c>
      <c r="I124" s="23">
        <v>30</v>
      </c>
      <c r="J124" s="25"/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50</v>
      </c>
      <c r="V124" s="33">
        <v>0</v>
      </c>
      <c r="W124" s="33">
        <v>0</v>
      </c>
      <c r="X124" s="28"/>
      <c r="Y124" s="28"/>
      <c r="Z124" s="28"/>
      <c r="AA124" s="27"/>
    </row>
    <row r="125" spans="2:27" customFormat="1" ht="22.5" customHeight="1" x14ac:dyDescent="0.35">
      <c r="B125" s="23">
        <v>113</v>
      </c>
      <c r="C125" s="23" t="s">
        <v>120</v>
      </c>
      <c r="D125" s="23" t="s">
        <v>121</v>
      </c>
      <c r="E125" s="23" t="s">
        <v>122</v>
      </c>
      <c r="F125" s="23">
        <v>250301</v>
      </c>
      <c r="G125" s="23" t="s">
        <v>59</v>
      </c>
      <c r="H125" s="23" t="s">
        <v>165</v>
      </c>
      <c r="I125" s="23">
        <v>30</v>
      </c>
      <c r="J125" s="25"/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50</v>
      </c>
      <c r="V125" s="33">
        <v>0</v>
      </c>
      <c r="W125" s="33">
        <v>0</v>
      </c>
      <c r="X125" s="26"/>
      <c r="Y125" s="26"/>
      <c r="Z125" s="26"/>
      <c r="AA125" s="27"/>
    </row>
    <row r="126" spans="2:27" customFormat="1" ht="22.5" customHeight="1" x14ac:dyDescent="0.35">
      <c r="B126" s="23">
        <v>114</v>
      </c>
      <c r="C126" s="23" t="s">
        <v>120</v>
      </c>
      <c r="D126" s="23" t="s">
        <v>121</v>
      </c>
      <c r="E126" s="23" t="s">
        <v>122</v>
      </c>
      <c r="F126" s="23">
        <v>250301</v>
      </c>
      <c r="G126" s="23" t="s">
        <v>59</v>
      </c>
      <c r="H126" s="23" t="s">
        <v>166</v>
      </c>
      <c r="I126" s="23">
        <v>30</v>
      </c>
      <c r="J126" s="25"/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50</v>
      </c>
      <c r="V126" s="33">
        <v>0</v>
      </c>
      <c r="W126" s="33">
        <v>0</v>
      </c>
      <c r="X126" s="26"/>
      <c r="Y126" s="26"/>
      <c r="Z126" s="26"/>
      <c r="AA126" s="27"/>
    </row>
    <row r="127" spans="2:27" customFormat="1" ht="22.5" customHeight="1" x14ac:dyDescent="0.35">
      <c r="B127" s="23">
        <v>115</v>
      </c>
      <c r="C127" s="23" t="s">
        <v>167</v>
      </c>
      <c r="D127" s="23" t="s">
        <v>121</v>
      </c>
      <c r="E127" s="23" t="s">
        <v>122</v>
      </c>
      <c r="F127" s="24">
        <v>250301</v>
      </c>
      <c r="G127" s="23" t="s">
        <v>59</v>
      </c>
      <c r="H127" s="23">
        <v>18</v>
      </c>
      <c r="I127" s="23">
        <v>30</v>
      </c>
      <c r="J127" s="25"/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50</v>
      </c>
      <c r="S127" s="26">
        <v>0</v>
      </c>
      <c r="T127" s="26">
        <v>0</v>
      </c>
      <c r="U127" s="26">
        <v>50</v>
      </c>
      <c r="V127" s="26">
        <v>50</v>
      </c>
      <c r="W127" s="26">
        <v>50</v>
      </c>
      <c r="X127" s="26"/>
      <c r="Y127" s="26"/>
      <c r="Z127" s="26"/>
      <c r="AA127" s="27" t="s">
        <v>168</v>
      </c>
    </row>
    <row r="128" spans="2:27" customFormat="1" ht="22.5" customHeight="1" x14ac:dyDescent="0.35">
      <c r="B128" s="23">
        <v>116</v>
      </c>
      <c r="C128" s="23" t="s">
        <v>167</v>
      </c>
      <c r="D128" s="23" t="s">
        <v>121</v>
      </c>
      <c r="E128" s="23" t="s">
        <v>122</v>
      </c>
      <c r="F128" s="24">
        <v>250301</v>
      </c>
      <c r="G128" s="23" t="s">
        <v>59</v>
      </c>
      <c r="H128" s="23">
        <v>11</v>
      </c>
      <c r="I128" s="23">
        <v>30</v>
      </c>
      <c r="J128" s="25"/>
      <c r="K128" s="26">
        <v>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50</v>
      </c>
      <c r="S128" s="26">
        <v>0</v>
      </c>
      <c r="T128" s="26">
        <v>0</v>
      </c>
      <c r="U128" s="26">
        <v>50</v>
      </c>
      <c r="V128" s="26">
        <v>50</v>
      </c>
      <c r="W128" s="26">
        <v>50</v>
      </c>
      <c r="X128" s="26"/>
      <c r="Y128" s="26"/>
      <c r="Z128" s="26"/>
      <c r="AA128" s="27" t="s">
        <v>168</v>
      </c>
    </row>
    <row r="129" spans="2:27" customFormat="1" ht="22.5" customHeight="1" x14ac:dyDescent="0.35">
      <c r="B129" s="23">
        <v>117</v>
      </c>
      <c r="C129" s="23" t="s">
        <v>167</v>
      </c>
      <c r="D129" s="23" t="s">
        <v>121</v>
      </c>
      <c r="E129" s="23" t="s">
        <v>122</v>
      </c>
      <c r="F129" s="24">
        <v>250301</v>
      </c>
      <c r="G129" s="23" t="s">
        <v>59</v>
      </c>
      <c r="H129" s="23">
        <v>10</v>
      </c>
      <c r="I129" s="23">
        <v>30</v>
      </c>
      <c r="J129" s="25"/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50</v>
      </c>
      <c r="S129" s="26">
        <v>0</v>
      </c>
      <c r="T129" s="26">
        <v>0</v>
      </c>
      <c r="U129" s="26">
        <v>50</v>
      </c>
      <c r="V129" s="26">
        <v>50</v>
      </c>
      <c r="W129" s="26">
        <v>50</v>
      </c>
      <c r="X129" s="26"/>
      <c r="Y129" s="26"/>
      <c r="Z129" s="26"/>
      <c r="AA129" s="27" t="s">
        <v>168</v>
      </c>
    </row>
    <row r="130" spans="2:27" customFormat="1" ht="22.5" customHeight="1" x14ac:dyDescent="0.35">
      <c r="B130" s="23">
        <v>118</v>
      </c>
      <c r="C130" s="23" t="s">
        <v>167</v>
      </c>
      <c r="D130" s="23" t="s">
        <v>121</v>
      </c>
      <c r="E130" s="23" t="s">
        <v>122</v>
      </c>
      <c r="F130" s="24">
        <v>250301</v>
      </c>
      <c r="G130" s="23" t="s">
        <v>59</v>
      </c>
      <c r="H130" s="23">
        <v>9</v>
      </c>
      <c r="I130" s="23">
        <v>30</v>
      </c>
      <c r="J130" s="25"/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50</v>
      </c>
      <c r="S130" s="28">
        <v>0</v>
      </c>
      <c r="T130" s="26">
        <v>0</v>
      </c>
      <c r="U130" s="26">
        <v>50</v>
      </c>
      <c r="V130" s="26">
        <v>50</v>
      </c>
      <c r="W130" s="26">
        <v>50</v>
      </c>
      <c r="X130" s="26"/>
      <c r="Y130" s="26"/>
      <c r="Z130" s="26"/>
      <c r="AA130" s="27" t="s">
        <v>168</v>
      </c>
    </row>
    <row r="131" spans="2:27" customFormat="1" ht="22.5" customHeight="1" x14ac:dyDescent="0.35">
      <c r="B131" s="23">
        <v>119</v>
      </c>
      <c r="C131" s="23" t="s">
        <v>167</v>
      </c>
      <c r="D131" s="23" t="s">
        <v>121</v>
      </c>
      <c r="E131" s="23" t="s">
        <v>122</v>
      </c>
      <c r="F131" s="24">
        <v>250301</v>
      </c>
      <c r="G131" s="23" t="s">
        <v>59</v>
      </c>
      <c r="H131" s="23">
        <v>8</v>
      </c>
      <c r="I131" s="23">
        <v>30</v>
      </c>
      <c r="J131" s="25"/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50</v>
      </c>
      <c r="S131" s="28">
        <v>0</v>
      </c>
      <c r="T131" s="26">
        <v>0</v>
      </c>
      <c r="U131" s="26">
        <v>50</v>
      </c>
      <c r="V131" s="26">
        <v>50</v>
      </c>
      <c r="W131" s="26">
        <v>50</v>
      </c>
      <c r="X131" s="26"/>
      <c r="Y131" s="26"/>
      <c r="Z131" s="26"/>
      <c r="AA131" s="27" t="s">
        <v>168</v>
      </c>
    </row>
    <row r="132" spans="2:27" customFormat="1" ht="22.5" customHeight="1" x14ac:dyDescent="0.35">
      <c r="B132" s="23">
        <v>120</v>
      </c>
      <c r="C132" s="23" t="s">
        <v>167</v>
      </c>
      <c r="D132" s="23" t="s">
        <v>121</v>
      </c>
      <c r="E132" s="23" t="s">
        <v>122</v>
      </c>
      <c r="F132" s="24">
        <v>250301</v>
      </c>
      <c r="G132" s="23" t="s">
        <v>59</v>
      </c>
      <c r="H132" s="23">
        <v>7</v>
      </c>
      <c r="I132" s="23">
        <v>30</v>
      </c>
      <c r="J132" s="25"/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50</v>
      </c>
      <c r="S132" s="28">
        <v>0</v>
      </c>
      <c r="T132" s="26">
        <v>0</v>
      </c>
      <c r="U132" s="26">
        <v>50</v>
      </c>
      <c r="V132" s="26">
        <v>50</v>
      </c>
      <c r="W132" s="26">
        <v>50</v>
      </c>
      <c r="X132" s="26"/>
      <c r="Y132" s="26"/>
      <c r="Z132" s="26"/>
      <c r="AA132" s="27" t="s">
        <v>168</v>
      </c>
    </row>
    <row r="133" spans="2:27" customFormat="1" ht="22.5" customHeight="1" x14ac:dyDescent="0.35">
      <c r="B133" s="23">
        <v>121</v>
      </c>
      <c r="C133" s="23" t="s">
        <v>167</v>
      </c>
      <c r="D133" s="23" t="s">
        <v>121</v>
      </c>
      <c r="E133" s="23" t="s">
        <v>122</v>
      </c>
      <c r="F133" s="24">
        <v>250301</v>
      </c>
      <c r="G133" s="23" t="s">
        <v>59</v>
      </c>
      <c r="H133" s="23">
        <v>6</v>
      </c>
      <c r="I133" s="23">
        <v>30</v>
      </c>
      <c r="J133" s="25"/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50</v>
      </c>
      <c r="S133" s="28">
        <v>0</v>
      </c>
      <c r="T133" s="26">
        <v>0</v>
      </c>
      <c r="U133" s="26">
        <v>50</v>
      </c>
      <c r="V133" s="26">
        <v>50</v>
      </c>
      <c r="W133" s="26">
        <v>50</v>
      </c>
      <c r="X133" s="26"/>
      <c r="Y133" s="26"/>
      <c r="Z133" s="26"/>
      <c r="AA133" s="27" t="s">
        <v>168</v>
      </c>
    </row>
    <row r="134" spans="2:27" customFormat="1" ht="22.5" customHeight="1" x14ac:dyDescent="0.35">
      <c r="B134" s="23">
        <v>122</v>
      </c>
      <c r="C134" s="23" t="s">
        <v>167</v>
      </c>
      <c r="D134" s="23" t="s">
        <v>121</v>
      </c>
      <c r="E134" s="23" t="s">
        <v>122</v>
      </c>
      <c r="F134" s="24">
        <v>250301</v>
      </c>
      <c r="G134" s="23" t="s">
        <v>59</v>
      </c>
      <c r="H134" s="23">
        <v>5</v>
      </c>
      <c r="I134" s="23">
        <v>30</v>
      </c>
      <c r="J134" s="25"/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50</v>
      </c>
      <c r="S134" s="28">
        <v>0</v>
      </c>
      <c r="T134" s="26">
        <v>0</v>
      </c>
      <c r="U134" s="26">
        <v>50</v>
      </c>
      <c r="V134" s="26">
        <v>50</v>
      </c>
      <c r="W134" s="26">
        <v>50</v>
      </c>
      <c r="X134" s="26"/>
      <c r="Y134" s="26"/>
      <c r="Z134" s="26"/>
      <c r="AA134" s="27" t="s">
        <v>168</v>
      </c>
    </row>
    <row r="135" spans="2:27" customFormat="1" ht="22.5" customHeight="1" x14ac:dyDescent="0.35">
      <c r="B135" s="23">
        <v>123</v>
      </c>
      <c r="C135" s="23" t="s">
        <v>167</v>
      </c>
      <c r="D135" s="23" t="s">
        <v>121</v>
      </c>
      <c r="E135" s="23" t="s">
        <v>122</v>
      </c>
      <c r="F135" s="24">
        <v>250301</v>
      </c>
      <c r="G135" s="23" t="s">
        <v>59</v>
      </c>
      <c r="H135" s="23">
        <v>3</v>
      </c>
      <c r="I135" s="23">
        <v>30</v>
      </c>
      <c r="J135" s="25"/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50</v>
      </c>
      <c r="S135" s="28">
        <v>0</v>
      </c>
      <c r="T135" s="26">
        <v>0</v>
      </c>
      <c r="U135" s="26">
        <v>50</v>
      </c>
      <c r="V135" s="26">
        <v>50</v>
      </c>
      <c r="W135" s="26">
        <v>50</v>
      </c>
      <c r="X135" s="26"/>
      <c r="Y135" s="26"/>
      <c r="Z135" s="26"/>
      <c r="AA135" s="27" t="s">
        <v>168</v>
      </c>
    </row>
    <row r="136" spans="2:27" customFormat="1" ht="22.5" customHeight="1" x14ac:dyDescent="0.35">
      <c r="B136" s="23">
        <v>124</v>
      </c>
      <c r="C136" s="23" t="s">
        <v>167</v>
      </c>
      <c r="D136" s="23" t="s">
        <v>121</v>
      </c>
      <c r="E136" s="23" t="s">
        <v>122</v>
      </c>
      <c r="F136" s="24">
        <v>250301</v>
      </c>
      <c r="G136" s="23" t="s">
        <v>59</v>
      </c>
      <c r="H136" s="23">
        <v>18</v>
      </c>
      <c r="I136" s="23">
        <v>26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50</v>
      </c>
      <c r="S136" s="28">
        <v>0</v>
      </c>
      <c r="T136" s="26">
        <v>0</v>
      </c>
      <c r="U136" s="26">
        <v>50</v>
      </c>
      <c r="V136" s="26">
        <v>50</v>
      </c>
      <c r="W136" s="26">
        <v>50</v>
      </c>
      <c r="X136" s="26"/>
      <c r="Y136" s="26"/>
      <c r="Z136" s="26"/>
      <c r="AA136" s="27" t="s">
        <v>168</v>
      </c>
    </row>
    <row r="137" spans="2:27" customFormat="1" ht="22.5" customHeight="1" x14ac:dyDescent="0.35">
      <c r="B137" s="23">
        <v>125</v>
      </c>
      <c r="C137" s="23" t="s">
        <v>167</v>
      </c>
      <c r="D137" s="23" t="s">
        <v>121</v>
      </c>
      <c r="E137" s="23" t="s">
        <v>122</v>
      </c>
      <c r="F137" s="24">
        <v>250301</v>
      </c>
      <c r="G137" s="23" t="s">
        <v>59</v>
      </c>
      <c r="H137" s="23">
        <v>11</v>
      </c>
      <c r="I137" s="23">
        <v>26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50</v>
      </c>
      <c r="S137" s="28">
        <v>0</v>
      </c>
      <c r="T137" s="26">
        <v>0</v>
      </c>
      <c r="U137" s="26">
        <v>50</v>
      </c>
      <c r="V137" s="26">
        <v>50</v>
      </c>
      <c r="W137" s="26">
        <v>50</v>
      </c>
      <c r="X137" s="26"/>
      <c r="Y137" s="26"/>
      <c r="Z137" s="26"/>
      <c r="AA137" s="27" t="s">
        <v>168</v>
      </c>
    </row>
    <row r="138" spans="2:27" customFormat="1" ht="22.5" customHeight="1" x14ac:dyDescent="0.35">
      <c r="B138" s="23">
        <v>126</v>
      </c>
      <c r="C138" s="23" t="s">
        <v>167</v>
      </c>
      <c r="D138" s="23" t="s">
        <v>121</v>
      </c>
      <c r="E138" s="23" t="s">
        <v>122</v>
      </c>
      <c r="F138" s="24">
        <v>250301</v>
      </c>
      <c r="G138" s="23" t="s">
        <v>59</v>
      </c>
      <c r="H138" s="23">
        <v>10</v>
      </c>
      <c r="I138" s="23">
        <v>26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50</v>
      </c>
      <c r="S138" s="28">
        <v>0</v>
      </c>
      <c r="T138" s="26">
        <v>0</v>
      </c>
      <c r="U138" s="26">
        <v>50</v>
      </c>
      <c r="V138" s="26">
        <v>50</v>
      </c>
      <c r="W138" s="26">
        <v>50</v>
      </c>
      <c r="X138" s="26"/>
      <c r="Y138" s="26"/>
      <c r="Z138" s="26"/>
      <c r="AA138" s="27" t="s">
        <v>168</v>
      </c>
    </row>
    <row r="139" spans="2:27" customFormat="1" ht="22.5" customHeight="1" x14ac:dyDescent="0.35">
      <c r="B139" s="23">
        <v>127</v>
      </c>
      <c r="C139" s="23" t="s">
        <v>167</v>
      </c>
      <c r="D139" s="23" t="s">
        <v>121</v>
      </c>
      <c r="E139" s="23" t="s">
        <v>122</v>
      </c>
      <c r="F139" s="24">
        <v>250301</v>
      </c>
      <c r="G139" s="23" t="s">
        <v>59</v>
      </c>
      <c r="H139" s="23">
        <v>9</v>
      </c>
      <c r="I139" s="23">
        <v>26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0</v>
      </c>
      <c r="R139" s="26">
        <v>50</v>
      </c>
      <c r="S139" s="28">
        <v>0</v>
      </c>
      <c r="T139" s="26">
        <v>0</v>
      </c>
      <c r="U139" s="26">
        <v>50</v>
      </c>
      <c r="V139" s="26">
        <v>50</v>
      </c>
      <c r="W139" s="26">
        <v>50</v>
      </c>
      <c r="X139" s="26"/>
      <c r="Y139" s="26"/>
      <c r="Z139" s="26"/>
      <c r="AA139" s="27" t="s">
        <v>168</v>
      </c>
    </row>
    <row r="140" spans="2:27" customFormat="1" ht="22.5" customHeight="1" x14ac:dyDescent="0.35">
      <c r="B140" s="23">
        <v>128</v>
      </c>
      <c r="C140" s="23" t="s">
        <v>167</v>
      </c>
      <c r="D140" s="23" t="s">
        <v>121</v>
      </c>
      <c r="E140" s="23" t="s">
        <v>122</v>
      </c>
      <c r="F140" s="24">
        <v>250301</v>
      </c>
      <c r="G140" s="23" t="s">
        <v>59</v>
      </c>
      <c r="H140" s="23">
        <v>8</v>
      </c>
      <c r="I140" s="23">
        <v>26</v>
      </c>
      <c r="J140" s="26">
        <v>0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50</v>
      </c>
      <c r="S140" s="28">
        <v>0</v>
      </c>
      <c r="T140" s="26">
        <v>0</v>
      </c>
      <c r="U140" s="26">
        <v>50</v>
      </c>
      <c r="V140" s="26">
        <v>50</v>
      </c>
      <c r="W140" s="26">
        <v>50</v>
      </c>
      <c r="X140" s="26"/>
      <c r="Y140" s="26"/>
      <c r="Z140" s="26"/>
      <c r="AA140" s="27" t="s">
        <v>168</v>
      </c>
    </row>
    <row r="141" spans="2:27" customFormat="1" ht="22.5" customHeight="1" x14ac:dyDescent="0.35">
      <c r="B141" s="23">
        <v>129</v>
      </c>
      <c r="C141" s="23" t="s">
        <v>167</v>
      </c>
      <c r="D141" s="23" t="s">
        <v>121</v>
      </c>
      <c r="E141" s="23" t="s">
        <v>122</v>
      </c>
      <c r="F141" s="24">
        <v>250301</v>
      </c>
      <c r="G141" s="23" t="s">
        <v>59</v>
      </c>
      <c r="H141" s="23">
        <v>7</v>
      </c>
      <c r="I141" s="23">
        <v>26</v>
      </c>
      <c r="J141" s="26"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26">
        <v>0</v>
      </c>
      <c r="R141" s="26">
        <v>50</v>
      </c>
      <c r="S141" s="28">
        <v>0</v>
      </c>
      <c r="T141" s="26">
        <v>0</v>
      </c>
      <c r="U141" s="26">
        <v>50</v>
      </c>
      <c r="V141" s="26">
        <v>50</v>
      </c>
      <c r="W141" s="26">
        <v>50</v>
      </c>
      <c r="X141" s="26"/>
      <c r="Y141" s="26"/>
      <c r="Z141" s="26"/>
      <c r="AA141" s="27" t="s">
        <v>168</v>
      </c>
    </row>
    <row r="142" spans="2:27" customFormat="1" ht="22.5" customHeight="1" x14ac:dyDescent="0.35">
      <c r="B142" s="23">
        <v>130</v>
      </c>
      <c r="C142" s="23" t="s">
        <v>167</v>
      </c>
      <c r="D142" s="23" t="s">
        <v>121</v>
      </c>
      <c r="E142" s="23" t="s">
        <v>122</v>
      </c>
      <c r="F142" s="24">
        <v>250301</v>
      </c>
      <c r="G142" s="23" t="s">
        <v>59</v>
      </c>
      <c r="H142" s="23">
        <v>6</v>
      </c>
      <c r="I142" s="23">
        <v>26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26">
        <v>0</v>
      </c>
      <c r="R142" s="26">
        <v>50</v>
      </c>
      <c r="S142" s="28">
        <v>0</v>
      </c>
      <c r="T142" s="26">
        <v>0</v>
      </c>
      <c r="U142" s="26">
        <v>50</v>
      </c>
      <c r="V142" s="26">
        <v>50</v>
      </c>
      <c r="W142" s="26">
        <v>50</v>
      </c>
      <c r="X142" s="26"/>
      <c r="Y142" s="26"/>
      <c r="Z142" s="26"/>
      <c r="AA142" s="27" t="s">
        <v>168</v>
      </c>
    </row>
    <row r="143" spans="2:27" customFormat="1" ht="22.5" customHeight="1" x14ac:dyDescent="0.35">
      <c r="B143" s="23">
        <v>131</v>
      </c>
      <c r="C143" s="23" t="s">
        <v>167</v>
      </c>
      <c r="D143" s="23" t="s">
        <v>121</v>
      </c>
      <c r="E143" s="23" t="s">
        <v>122</v>
      </c>
      <c r="F143" s="24">
        <v>250301</v>
      </c>
      <c r="G143" s="23" t="s">
        <v>59</v>
      </c>
      <c r="H143" s="23">
        <v>5</v>
      </c>
      <c r="I143" s="23">
        <v>26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26">
        <v>0</v>
      </c>
      <c r="R143" s="26">
        <v>50</v>
      </c>
      <c r="S143" s="28">
        <v>0</v>
      </c>
      <c r="T143" s="26">
        <v>0</v>
      </c>
      <c r="U143" s="26">
        <v>50</v>
      </c>
      <c r="V143" s="26">
        <v>50</v>
      </c>
      <c r="W143" s="26">
        <v>50</v>
      </c>
      <c r="X143" s="26"/>
      <c r="Y143" s="26"/>
      <c r="Z143" s="26"/>
      <c r="AA143" s="27" t="s">
        <v>168</v>
      </c>
    </row>
    <row r="144" spans="2:27" customFormat="1" ht="22.5" customHeight="1" x14ac:dyDescent="0.35">
      <c r="B144" s="23">
        <v>132</v>
      </c>
      <c r="C144" s="23" t="s">
        <v>167</v>
      </c>
      <c r="D144" s="23" t="s">
        <v>121</v>
      </c>
      <c r="E144" s="23" t="s">
        <v>122</v>
      </c>
      <c r="F144" s="24">
        <v>250301</v>
      </c>
      <c r="G144" s="23" t="s">
        <v>59</v>
      </c>
      <c r="H144" s="23">
        <v>3</v>
      </c>
      <c r="I144" s="23">
        <v>26</v>
      </c>
      <c r="J144" s="26">
        <v>0</v>
      </c>
      <c r="K144" s="26">
        <v>0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26">
        <v>0</v>
      </c>
      <c r="R144" s="26">
        <v>0</v>
      </c>
      <c r="S144" s="28">
        <v>0</v>
      </c>
      <c r="T144" s="26">
        <v>0</v>
      </c>
      <c r="U144" s="26">
        <v>50</v>
      </c>
      <c r="V144" s="26">
        <v>50</v>
      </c>
      <c r="W144" s="26">
        <v>50</v>
      </c>
      <c r="X144" s="26"/>
      <c r="Y144" s="26"/>
      <c r="Z144" s="26"/>
      <c r="AA144" s="27" t="s">
        <v>168</v>
      </c>
    </row>
    <row r="145" spans="2:27" customFormat="1" ht="22.5" customHeight="1" x14ac:dyDescent="0.35">
      <c r="B145" s="23">
        <v>133</v>
      </c>
      <c r="C145" s="23" t="s">
        <v>167</v>
      </c>
      <c r="D145" s="23" t="s">
        <v>121</v>
      </c>
      <c r="E145" s="23" t="s">
        <v>122</v>
      </c>
      <c r="F145" s="24">
        <v>250301</v>
      </c>
      <c r="G145" s="23" t="s">
        <v>59</v>
      </c>
      <c r="H145" s="23">
        <v>2</v>
      </c>
      <c r="I145" s="23">
        <v>26</v>
      </c>
      <c r="J145" s="26">
        <v>0</v>
      </c>
      <c r="K145" s="26">
        <v>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26">
        <v>0</v>
      </c>
      <c r="R145" s="26">
        <v>50</v>
      </c>
      <c r="S145" s="28">
        <v>0</v>
      </c>
      <c r="T145" s="26">
        <v>0</v>
      </c>
      <c r="U145" s="26">
        <v>50</v>
      </c>
      <c r="V145" s="26">
        <v>50</v>
      </c>
      <c r="W145" s="26">
        <v>50</v>
      </c>
      <c r="X145" s="26"/>
      <c r="Y145" s="26"/>
      <c r="Z145" s="26"/>
      <c r="AA145" s="27" t="s">
        <v>168</v>
      </c>
    </row>
    <row r="146" spans="2:27" customFormat="1" ht="22.5" customHeight="1" x14ac:dyDescent="0.35">
      <c r="B146" s="23">
        <v>134</v>
      </c>
      <c r="C146" s="34" t="s">
        <v>167</v>
      </c>
      <c r="D146" s="34" t="s">
        <v>121</v>
      </c>
      <c r="E146" s="34" t="s">
        <v>122</v>
      </c>
      <c r="F146" s="24">
        <v>250301</v>
      </c>
      <c r="G146" s="34" t="s">
        <v>59</v>
      </c>
      <c r="H146" s="34">
        <v>1</v>
      </c>
      <c r="I146" s="34">
        <v>26</v>
      </c>
      <c r="J146" s="26"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26">
        <v>0</v>
      </c>
      <c r="R146" s="26">
        <v>50</v>
      </c>
      <c r="S146" s="28">
        <v>0</v>
      </c>
      <c r="T146" s="26">
        <v>0</v>
      </c>
      <c r="U146" s="26">
        <v>50</v>
      </c>
      <c r="V146" s="26">
        <v>50</v>
      </c>
      <c r="W146" s="26">
        <v>50</v>
      </c>
      <c r="X146" s="26"/>
      <c r="Y146" s="26"/>
      <c r="Z146" s="26"/>
      <c r="AA146" s="27" t="s">
        <v>168</v>
      </c>
    </row>
    <row r="147" spans="2:27" customFormat="1" ht="22.5" customHeight="1" x14ac:dyDescent="0.35">
      <c r="B147" s="23">
        <v>135</v>
      </c>
      <c r="C147" s="34" t="s">
        <v>167</v>
      </c>
      <c r="D147" s="34" t="s">
        <v>121</v>
      </c>
      <c r="E147" s="34" t="s">
        <v>122</v>
      </c>
      <c r="F147" s="24">
        <v>250301</v>
      </c>
      <c r="G147" s="34" t="s">
        <v>59</v>
      </c>
      <c r="H147" s="34">
        <v>19</v>
      </c>
      <c r="I147" s="34">
        <v>26</v>
      </c>
      <c r="J147" s="35"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50</v>
      </c>
      <c r="S147" s="28">
        <v>0</v>
      </c>
      <c r="T147" s="26">
        <v>0</v>
      </c>
      <c r="U147" s="26">
        <v>50</v>
      </c>
      <c r="V147" s="26">
        <v>50</v>
      </c>
      <c r="W147" s="26">
        <v>50</v>
      </c>
      <c r="X147" s="26"/>
      <c r="Y147" s="26"/>
      <c r="Z147" s="26"/>
      <c r="AA147" s="27" t="s">
        <v>168</v>
      </c>
    </row>
    <row r="148" spans="2:27" customFormat="1" ht="22.5" customHeight="1" x14ac:dyDescent="0.35">
      <c r="B148" s="23">
        <v>136</v>
      </c>
      <c r="C148" s="34" t="s">
        <v>167</v>
      </c>
      <c r="D148" s="34" t="s">
        <v>121</v>
      </c>
      <c r="E148" s="34" t="s">
        <v>122</v>
      </c>
      <c r="F148" s="24">
        <v>250301</v>
      </c>
      <c r="G148" s="34" t="s">
        <v>59</v>
      </c>
      <c r="H148" s="34">
        <v>20</v>
      </c>
      <c r="I148" s="34">
        <v>26</v>
      </c>
      <c r="J148" s="35">
        <v>0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26">
        <v>0</v>
      </c>
      <c r="R148" s="26">
        <v>50</v>
      </c>
      <c r="S148" s="28">
        <v>0</v>
      </c>
      <c r="T148" s="26">
        <v>0</v>
      </c>
      <c r="U148" s="26">
        <v>50</v>
      </c>
      <c r="V148" s="26">
        <v>50</v>
      </c>
      <c r="W148" s="26">
        <v>50</v>
      </c>
      <c r="X148" s="26"/>
      <c r="Y148" s="26"/>
      <c r="Z148" s="26"/>
      <c r="AA148" s="27" t="s">
        <v>168</v>
      </c>
    </row>
    <row r="149" spans="2:27" customFormat="1" ht="22.5" customHeight="1" x14ac:dyDescent="0.35">
      <c r="B149" s="23">
        <v>137</v>
      </c>
      <c r="C149" s="34" t="s">
        <v>167</v>
      </c>
      <c r="D149" s="34" t="s">
        <v>121</v>
      </c>
      <c r="E149" s="34" t="s">
        <v>122</v>
      </c>
      <c r="F149" s="24">
        <v>250301</v>
      </c>
      <c r="G149" s="34" t="s">
        <v>59</v>
      </c>
      <c r="H149" s="34">
        <v>21</v>
      </c>
      <c r="I149" s="34">
        <v>26</v>
      </c>
      <c r="J149" s="35">
        <v>0</v>
      </c>
      <c r="K149" s="26">
        <v>0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26">
        <v>0</v>
      </c>
      <c r="R149" s="26">
        <v>50</v>
      </c>
      <c r="S149" s="28">
        <v>0</v>
      </c>
      <c r="T149" s="26">
        <v>0</v>
      </c>
      <c r="U149" s="26">
        <v>50</v>
      </c>
      <c r="V149" s="26">
        <v>50</v>
      </c>
      <c r="W149" s="26">
        <v>50</v>
      </c>
      <c r="X149" s="26"/>
      <c r="Y149" s="26"/>
      <c r="Z149" s="26"/>
      <c r="AA149" s="27" t="s">
        <v>168</v>
      </c>
    </row>
    <row r="150" spans="2:27" customFormat="1" ht="22.5" customHeight="1" x14ac:dyDescent="0.35">
      <c r="B150" s="23">
        <v>138</v>
      </c>
      <c r="C150" s="34" t="s">
        <v>167</v>
      </c>
      <c r="D150" s="34" t="s">
        <v>121</v>
      </c>
      <c r="E150" s="34" t="s">
        <v>122</v>
      </c>
      <c r="F150" s="24">
        <v>250301</v>
      </c>
      <c r="G150" s="34" t="s">
        <v>59</v>
      </c>
      <c r="H150" s="34">
        <v>22</v>
      </c>
      <c r="I150" s="34">
        <v>26</v>
      </c>
      <c r="J150" s="35">
        <v>0</v>
      </c>
      <c r="K150" s="26">
        <v>0</v>
      </c>
      <c r="L150" s="26">
        <v>0</v>
      </c>
      <c r="M150" s="26">
        <v>0</v>
      </c>
      <c r="N150" s="26">
        <v>0</v>
      </c>
      <c r="O150" s="26">
        <v>0</v>
      </c>
      <c r="P150" s="26">
        <v>0</v>
      </c>
      <c r="Q150" s="26">
        <v>0</v>
      </c>
      <c r="R150" s="26">
        <v>50</v>
      </c>
      <c r="S150" s="28">
        <v>0</v>
      </c>
      <c r="T150" s="26">
        <v>0</v>
      </c>
      <c r="U150" s="26">
        <v>50</v>
      </c>
      <c r="V150" s="26">
        <v>50</v>
      </c>
      <c r="W150" s="26">
        <v>50</v>
      </c>
      <c r="X150" s="26"/>
      <c r="Y150" s="26"/>
      <c r="Z150" s="26"/>
      <c r="AA150" s="27" t="s">
        <v>168</v>
      </c>
    </row>
    <row r="151" spans="2:27" customFormat="1" ht="22.5" customHeight="1" x14ac:dyDescent="0.35">
      <c r="B151" s="23">
        <v>139</v>
      </c>
      <c r="C151" s="34" t="s">
        <v>167</v>
      </c>
      <c r="D151" s="34" t="s">
        <v>121</v>
      </c>
      <c r="E151" s="34" t="s">
        <v>122</v>
      </c>
      <c r="F151" s="24">
        <v>250401</v>
      </c>
      <c r="G151" s="34" t="s">
        <v>59</v>
      </c>
      <c r="H151" s="34">
        <v>23</v>
      </c>
      <c r="I151" s="34">
        <v>26</v>
      </c>
      <c r="J151" s="35">
        <v>0</v>
      </c>
      <c r="K151" s="26">
        <v>0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26">
        <v>0</v>
      </c>
      <c r="R151" s="26">
        <v>50</v>
      </c>
      <c r="S151" s="28">
        <v>0</v>
      </c>
      <c r="T151" s="26">
        <v>0</v>
      </c>
      <c r="U151" s="26">
        <v>50</v>
      </c>
      <c r="V151" s="26">
        <v>50</v>
      </c>
      <c r="W151" s="26">
        <v>50</v>
      </c>
      <c r="X151" s="26"/>
      <c r="Y151" s="26"/>
      <c r="Z151" s="26"/>
      <c r="AA151" s="27" t="s">
        <v>168</v>
      </c>
    </row>
    <row r="152" spans="2:27" customFormat="1" ht="22.5" customHeight="1" x14ac:dyDescent="0.35">
      <c r="B152" s="23">
        <v>140</v>
      </c>
      <c r="C152" s="23" t="s">
        <v>167</v>
      </c>
      <c r="D152" s="23" t="s">
        <v>57</v>
      </c>
      <c r="E152" s="23" t="s">
        <v>65</v>
      </c>
      <c r="F152" s="24">
        <v>250401</v>
      </c>
      <c r="G152" s="23" t="s">
        <v>66</v>
      </c>
      <c r="H152" s="23">
        <v>1</v>
      </c>
      <c r="I152" s="23">
        <v>28</v>
      </c>
      <c r="J152" s="26">
        <v>0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v>0</v>
      </c>
      <c r="Q152" s="26">
        <v>0</v>
      </c>
      <c r="R152" s="26">
        <v>0</v>
      </c>
      <c r="S152" s="28">
        <v>0</v>
      </c>
      <c r="T152" s="26">
        <v>0</v>
      </c>
      <c r="U152" s="26">
        <v>50</v>
      </c>
      <c r="V152" s="25"/>
      <c r="W152" s="26">
        <v>50</v>
      </c>
      <c r="X152" s="26"/>
      <c r="Y152" s="26"/>
      <c r="Z152" s="26"/>
      <c r="AA152" s="27" t="s">
        <v>168</v>
      </c>
    </row>
    <row r="153" spans="2:27" customFormat="1" ht="22.5" customHeight="1" x14ac:dyDescent="0.35">
      <c r="B153" s="23">
        <v>141</v>
      </c>
      <c r="C153" s="23" t="s">
        <v>167</v>
      </c>
      <c r="D153" s="23" t="s">
        <v>57</v>
      </c>
      <c r="E153" s="23" t="s">
        <v>65</v>
      </c>
      <c r="F153" s="24">
        <v>250401</v>
      </c>
      <c r="G153" s="23" t="s">
        <v>66</v>
      </c>
      <c r="H153" s="23">
        <v>2</v>
      </c>
      <c r="I153" s="23">
        <v>28</v>
      </c>
      <c r="J153" s="26">
        <v>0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26">
        <v>0</v>
      </c>
      <c r="R153" s="26">
        <v>50</v>
      </c>
      <c r="S153" s="28">
        <v>0</v>
      </c>
      <c r="T153" s="26">
        <v>0</v>
      </c>
      <c r="U153" s="26">
        <v>50</v>
      </c>
      <c r="V153" s="25"/>
      <c r="W153" s="26">
        <v>50</v>
      </c>
      <c r="X153" s="26"/>
      <c r="Y153" s="26"/>
      <c r="Z153" s="26"/>
      <c r="AA153" s="27" t="s">
        <v>168</v>
      </c>
    </row>
    <row r="154" spans="2:27" customFormat="1" ht="22.5" customHeight="1" x14ac:dyDescent="0.35">
      <c r="B154" s="23">
        <v>142</v>
      </c>
      <c r="C154" s="23" t="s">
        <v>167</v>
      </c>
      <c r="D154" s="23" t="s">
        <v>57</v>
      </c>
      <c r="E154" s="23" t="s">
        <v>65</v>
      </c>
      <c r="F154" s="24">
        <v>250401</v>
      </c>
      <c r="G154" s="23" t="s">
        <v>66</v>
      </c>
      <c r="H154" s="23">
        <v>3</v>
      </c>
      <c r="I154" s="23">
        <v>28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0</v>
      </c>
      <c r="Q154" s="26">
        <v>0</v>
      </c>
      <c r="R154" s="26">
        <v>50</v>
      </c>
      <c r="S154" s="28">
        <v>0</v>
      </c>
      <c r="T154" s="26">
        <v>0</v>
      </c>
      <c r="U154" s="26">
        <v>50</v>
      </c>
      <c r="V154" s="25"/>
      <c r="W154" s="26">
        <v>50</v>
      </c>
      <c r="X154" s="26"/>
      <c r="Y154" s="26"/>
      <c r="Z154" s="26"/>
      <c r="AA154" s="27" t="s">
        <v>168</v>
      </c>
    </row>
    <row r="155" spans="2:27" customFormat="1" ht="22.5" customHeight="1" x14ac:dyDescent="0.35">
      <c r="B155" s="23">
        <v>143</v>
      </c>
      <c r="C155" s="23" t="s">
        <v>167</v>
      </c>
      <c r="D155" s="23" t="s">
        <v>57</v>
      </c>
      <c r="E155" s="23" t="s">
        <v>65</v>
      </c>
      <c r="F155" s="24">
        <v>250401</v>
      </c>
      <c r="G155" s="23" t="s">
        <v>66</v>
      </c>
      <c r="H155" s="23">
        <v>5</v>
      </c>
      <c r="I155" s="23">
        <v>28</v>
      </c>
      <c r="J155" s="26"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26">
        <v>0</v>
      </c>
      <c r="R155" s="26">
        <v>50</v>
      </c>
      <c r="S155" s="28">
        <v>0</v>
      </c>
      <c r="T155" s="26">
        <v>0</v>
      </c>
      <c r="U155" s="26">
        <v>50</v>
      </c>
      <c r="V155" s="25"/>
      <c r="W155" s="26">
        <v>50</v>
      </c>
      <c r="X155" s="26"/>
      <c r="Y155" s="26"/>
      <c r="Z155" s="26"/>
      <c r="AA155" s="27" t="s">
        <v>168</v>
      </c>
    </row>
    <row r="156" spans="2:27" customFormat="1" ht="22.5" customHeight="1" x14ac:dyDescent="0.35">
      <c r="B156" s="23">
        <v>144</v>
      </c>
      <c r="C156" s="23" t="s">
        <v>167</v>
      </c>
      <c r="D156" s="23" t="s">
        <v>57</v>
      </c>
      <c r="E156" s="23" t="s">
        <v>65</v>
      </c>
      <c r="F156" s="24">
        <v>250501</v>
      </c>
      <c r="G156" s="23" t="s">
        <v>66</v>
      </c>
      <c r="H156" s="23">
        <v>6</v>
      </c>
      <c r="I156" s="23">
        <v>28</v>
      </c>
      <c r="J156" s="26">
        <v>0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26">
        <v>0</v>
      </c>
      <c r="R156" s="26">
        <v>0</v>
      </c>
      <c r="S156" s="28">
        <v>0</v>
      </c>
      <c r="T156" s="26">
        <v>0</v>
      </c>
      <c r="U156" s="26">
        <v>50</v>
      </c>
      <c r="V156" s="25"/>
      <c r="W156" s="26">
        <v>50</v>
      </c>
      <c r="X156" s="26"/>
      <c r="Y156" s="26"/>
      <c r="Z156" s="26"/>
      <c r="AA156" s="27" t="s">
        <v>168</v>
      </c>
    </row>
    <row r="157" spans="2:27" customFormat="1" ht="22.5" customHeight="1" x14ac:dyDescent="0.35">
      <c r="B157" s="23">
        <v>145</v>
      </c>
      <c r="C157" s="23" t="s">
        <v>167</v>
      </c>
      <c r="D157" s="23" t="s">
        <v>57</v>
      </c>
      <c r="E157" s="23" t="s">
        <v>65</v>
      </c>
      <c r="F157" s="24">
        <v>250501</v>
      </c>
      <c r="G157" s="23" t="s">
        <v>78</v>
      </c>
      <c r="H157" s="23">
        <v>1</v>
      </c>
      <c r="I157" s="23">
        <v>28</v>
      </c>
      <c r="J157" s="26">
        <v>0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25"/>
      <c r="R157" s="26">
        <v>50</v>
      </c>
      <c r="S157" s="28">
        <v>0</v>
      </c>
      <c r="T157" s="26">
        <v>0</v>
      </c>
      <c r="U157" s="26">
        <v>50</v>
      </c>
      <c r="V157" s="25"/>
      <c r="W157" s="25"/>
      <c r="X157" s="26"/>
      <c r="Y157" s="26"/>
      <c r="Z157" s="26"/>
      <c r="AA157" s="27" t="s">
        <v>168</v>
      </c>
    </row>
    <row r="158" spans="2:27" customFormat="1" ht="22.5" customHeight="1" x14ac:dyDescent="0.35">
      <c r="B158" s="23">
        <v>146</v>
      </c>
      <c r="C158" s="23" t="s">
        <v>167</v>
      </c>
      <c r="D158" s="23" t="s">
        <v>57</v>
      </c>
      <c r="E158" s="23" t="s">
        <v>65</v>
      </c>
      <c r="F158" s="24">
        <v>250501</v>
      </c>
      <c r="G158" s="23" t="s">
        <v>78</v>
      </c>
      <c r="H158" s="23">
        <v>2</v>
      </c>
      <c r="I158" s="23">
        <v>28</v>
      </c>
      <c r="J158" s="26">
        <v>0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25"/>
      <c r="R158" s="26">
        <v>50</v>
      </c>
      <c r="S158" s="28">
        <v>0</v>
      </c>
      <c r="T158" s="26">
        <v>0</v>
      </c>
      <c r="U158" s="26">
        <v>50</v>
      </c>
      <c r="V158" s="25"/>
      <c r="W158" s="25"/>
      <c r="X158" s="26"/>
      <c r="Y158" s="26"/>
      <c r="Z158" s="26"/>
      <c r="AA158" s="27" t="s">
        <v>168</v>
      </c>
    </row>
    <row r="159" spans="2:27" customFormat="1" ht="22.5" customHeight="1" x14ac:dyDescent="0.35">
      <c r="B159" s="23">
        <v>147</v>
      </c>
      <c r="C159" s="23" t="s">
        <v>167</v>
      </c>
      <c r="D159" s="23" t="s">
        <v>57</v>
      </c>
      <c r="E159" s="23" t="s">
        <v>65</v>
      </c>
      <c r="F159" s="24">
        <v>250501</v>
      </c>
      <c r="G159" s="23" t="s">
        <v>78</v>
      </c>
      <c r="H159" s="23">
        <v>3</v>
      </c>
      <c r="I159" s="23">
        <v>28</v>
      </c>
      <c r="J159" s="26">
        <v>0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25"/>
      <c r="R159" s="26">
        <v>50</v>
      </c>
      <c r="S159" s="28">
        <v>0</v>
      </c>
      <c r="T159" s="26">
        <v>0</v>
      </c>
      <c r="U159" s="26">
        <v>50</v>
      </c>
      <c r="V159" s="25"/>
      <c r="W159" s="25"/>
      <c r="X159" s="26"/>
      <c r="Y159" s="26"/>
      <c r="Z159" s="26"/>
      <c r="AA159" s="27" t="s">
        <v>168</v>
      </c>
    </row>
    <row r="160" spans="2:27" customFormat="1" ht="22.5" customHeight="1" x14ac:dyDescent="0.35">
      <c r="B160" s="23">
        <v>148</v>
      </c>
      <c r="C160" s="23" t="s">
        <v>167</v>
      </c>
      <c r="D160" s="23" t="s">
        <v>57</v>
      </c>
      <c r="E160" s="23" t="s">
        <v>65</v>
      </c>
      <c r="F160" s="24">
        <v>250501</v>
      </c>
      <c r="G160" s="23" t="s">
        <v>78</v>
      </c>
      <c r="H160" s="23">
        <v>5</v>
      </c>
      <c r="I160" s="23">
        <v>28</v>
      </c>
      <c r="J160" s="26">
        <v>0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5"/>
      <c r="R160" s="26">
        <v>50</v>
      </c>
      <c r="S160" s="28">
        <v>0</v>
      </c>
      <c r="T160" s="26">
        <v>0</v>
      </c>
      <c r="U160" s="26">
        <v>50</v>
      </c>
      <c r="V160" s="25"/>
      <c r="W160" s="25"/>
      <c r="X160" s="26"/>
      <c r="Y160" s="26"/>
      <c r="Z160" s="26"/>
      <c r="AA160" s="27" t="s">
        <v>168</v>
      </c>
    </row>
    <row r="161" spans="2:27" customFormat="1" ht="22.5" customHeight="1" x14ac:dyDescent="0.35">
      <c r="B161" s="23">
        <v>149</v>
      </c>
      <c r="C161" s="23" t="s">
        <v>167</v>
      </c>
      <c r="D161" s="23" t="s">
        <v>57</v>
      </c>
      <c r="E161" s="23" t="s">
        <v>65</v>
      </c>
      <c r="F161" s="24">
        <v>250501</v>
      </c>
      <c r="G161" s="23" t="s">
        <v>78</v>
      </c>
      <c r="H161" s="23">
        <v>6</v>
      </c>
      <c r="I161" s="23">
        <v>28</v>
      </c>
      <c r="J161" s="26">
        <v>0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25"/>
      <c r="R161" s="26">
        <v>50</v>
      </c>
      <c r="S161" s="28">
        <v>0</v>
      </c>
      <c r="T161" s="26">
        <v>0</v>
      </c>
      <c r="U161" s="26">
        <v>50</v>
      </c>
      <c r="V161" s="25"/>
      <c r="W161" s="25"/>
      <c r="X161" s="26"/>
      <c r="Y161" s="26"/>
      <c r="Z161" s="26"/>
      <c r="AA161" s="27" t="s">
        <v>168</v>
      </c>
    </row>
    <row r="162" spans="2:27" customFormat="1" ht="22.5" customHeight="1" x14ac:dyDescent="0.35">
      <c r="B162" s="23">
        <v>150</v>
      </c>
      <c r="C162" s="23" t="s">
        <v>167</v>
      </c>
      <c r="D162" s="23" t="s">
        <v>117</v>
      </c>
      <c r="E162" s="23" t="s">
        <v>169</v>
      </c>
      <c r="F162" s="34">
        <v>250101</v>
      </c>
      <c r="G162" s="23" t="s">
        <v>59</v>
      </c>
      <c r="H162" s="23">
        <v>1</v>
      </c>
      <c r="I162" s="23">
        <v>32</v>
      </c>
      <c r="J162" s="25"/>
      <c r="K162" s="26">
        <v>0</v>
      </c>
      <c r="L162" s="26">
        <v>0</v>
      </c>
      <c r="M162" s="26">
        <v>0</v>
      </c>
      <c r="N162" s="26">
        <v>50</v>
      </c>
      <c r="O162" s="26">
        <v>50</v>
      </c>
      <c r="P162" s="25"/>
      <c r="Q162" s="25"/>
      <c r="R162" s="26">
        <v>0</v>
      </c>
      <c r="S162" s="25"/>
      <c r="T162" s="25"/>
      <c r="U162" s="25"/>
      <c r="V162" s="25"/>
      <c r="W162" s="25"/>
      <c r="X162" s="23"/>
      <c r="Y162" s="23"/>
      <c r="Z162" s="23"/>
      <c r="AA162" s="27" t="s">
        <v>170</v>
      </c>
    </row>
    <row r="163" spans="2:27" customFormat="1" ht="22.5" customHeight="1" x14ac:dyDescent="0.35">
      <c r="B163" s="23">
        <v>151</v>
      </c>
      <c r="C163" s="23" t="s">
        <v>167</v>
      </c>
      <c r="D163" s="23" t="s">
        <v>97</v>
      </c>
      <c r="E163" s="23" t="s">
        <v>171</v>
      </c>
      <c r="F163" s="34">
        <v>251201</v>
      </c>
      <c r="G163" s="23" t="s">
        <v>59</v>
      </c>
      <c r="H163" s="23">
        <v>2</v>
      </c>
      <c r="I163" s="23">
        <v>32</v>
      </c>
      <c r="J163" s="25"/>
      <c r="K163" s="26">
        <v>0</v>
      </c>
      <c r="L163" s="26">
        <v>0</v>
      </c>
      <c r="M163" s="26">
        <v>0</v>
      </c>
      <c r="N163" s="26">
        <v>50</v>
      </c>
      <c r="O163" s="26">
        <v>50</v>
      </c>
      <c r="P163" s="25"/>
      <c r="Q163" s="25"/>
      <c r="R163" s="26">
        <v>0</v>
      </c>
      <c r="S163" s="25"/>
      <c r="T163" s="25"/>
      <c r="U163" s="25"/>
      <c r="V163" s="25"/>
      <c r="W163" s="25"/>
      <c r="X163" s="23"/>
      <c r="Y163" s="23"/>
      <c r="Z163" s="23"/>
      <c r="AA163" s="27" t="s">
        <v>170</v>
      </c>
    </row>
    <row r="164" spans="2:27" customFormat="1" ht="22.5" customHeight="1" x14ac:dyDescent="0.35">
      <c r="B164" s="23">
        <v>152</v>
      </c>
      <c r="C164" s="23" t="s">
        <v>167</v>
      </c>
      <c r="D164" s="23" t="s">
        <v>93</v>
      </c>
      <c r="E164" s="23" t="s">
        <v>172</v>
      </c>
      <c r="F164" s="34">
        <v>250701</v>
      </c>
      <c r="G164" s="23" t="s">
        <v>59</v>
      </c>
      <c r="H164" s="23">
        <v>3</v>
      </c>
      <c r="I164" s="23">
        <v>32</v>
      </c>
      <c r="J164" s="25"/>
      <c r="K164" s="26">
        <v>50</v>
      </c>
      <c r="L164" s="26">
        <v>50</v>
      </c>
      <c r="M164" s="26">
        <v>0</v>
      </c>
      <c r="N164" s="26">
        <v>50</v>
      </c>
      <c r="O164" s="26">
        <v>50</v>
      </c>
      <c r="P164" s="25"/>
      <c r="Q164" s="25"/>
      <c r="R164" s="26">
        <v>50</v>
      </c>
      <c r="S164" s="25"/>
      <c r="T164" s="25"/>
      <c r="U164" s="25"/>
      <c r="V164" s="25"/>
      <c r="W164" s="25"/>
      <c r="X164" s="23"/>
      <c r="Y164" s="23"/>
      <c r="Z164" s="23"/>
      <c r="AA164" s="27" t="s">
        <v>170</v>
      </c>
    </row>
    <row r="165" spans="2:27" customFormat="1" ht="22.5" customHeight="1" x14ac:dyDescent="0.35">
      <c r="B165" s="23">
        <v>153</v>
      </c>
      <c r="C165" s="23" t="s">
        <v>167</v>
      </c>
      <c r="D165" s="23" t="s">
        <v>121</v>
      </c>
      <c r="E165" s="36" t="s">
        <v>173</v>
      </c>
      <c r="F165" s="37">
        <v>250301</v>
      </c>
      <c r="G165" s="23" t="s">
        <v>59</v>
      </c>
      <c r="H165" s="23">
        <v>5</v>
      </c>
      <c r="I165" s="23">
        <v>27</v>
      </c>
      <c r="J165" s="25"/>
      <c r="K165" s="26">
        <v>50</v>
      </c>
      <c r="L165" s="26">
        <v>50</v>
      </c>
      <c r="M165" s="26">
        <v>0</v>
      </c>
      <c r="N165" s="26">
        <v>50</v>
      </c>
      <c r="O165" s="26">
        <v>50</v>
      </c>
      <c r="P165" s="25"/>
      <c r="Q165" s="26">
        <v>50</v>
      </c>
      <c r="R165" s="26">
        <v>50</v>
      </c>
      <c r="S165" s="25"/>
      <c r="T165" s="25"/>
      <c r="U165" s="25"/>
      <c r="V165" s="25"/>
      <c r="W165" s="25"/>
      <c r="X165" s="23"/>
      <c r="Y165" s="23"/>
      <c r="Z165" s="23"/>
      <c r="AA165" s="27" t="s">
        <v>170</v>
      </c>
    </row>
    <row r="166" spans="2:27" customFormat="1" ht="22.5" customHeight="1" x14ac:dyDescent="0.35">
      <c r="B166" s="23">
        <v>154</v>
      </c>
      <c r="C166" s="23" t="s">
        <v>167</v>
      </c>
      <c r="D166" s="23" t="s">
        <v>121</v>
      </c>
      <c r="E166" s="36" t="s">
        <v>173</v>
      </c>
      <c r="F166" s="37">
        <v>250301</v>
      </c>
      <c r="G166" s="23" t="s">
        <v>59</v>
      </c>
      <c r="H166" s="23">
        <v>6</v>
      </c>
      <c r="I166" s="23">
        <v>27</v>
      </c>
      <c r="J166" s="25"/>
      <c r="K166" s="26">
        <v>50</v>
      </c>
      <c r="L166" s="26">
        <v>50</v>
      </c>
      <c r="M166" s="26">
        <v>0</v>
      </c>
      <c r="N166" s="26">
        <v>50</v>
      </c>
      <c r="O166" s="26">
        <v>50</v>
      </c>
      <c r="P166" s="25"/>
      <c r="Q166" s="26">
        <v>50</v>
      </c>
      <c r="R166" s="26">
        <v>50</v>
      </c>
      <c r="S166" s="25"/>
      <c r="T166" s="25"/>
      <c r="U166" s="25"/>
      <c r="V166" s="25"/>
      <c r="W166" s="25"/>
      <c r="X166" s="23"/>
      <c r="Y166" s="23"/>
      <c r="Z166" s="23"/>
      <c r="AA166" s="27" t="s">
        <v>170</v>
      </c>
    </row>
    <row r="167" spans="2:27" customFormat="1" ht="22.5" customHeight="1" x14ac:dyDescent="0.35">
      <c r="B167" s="23">
        <v>155</v>
      </c>
      <c r="C167" s="23" t="s">
        <v>167</v>
      </c>
      <c r="D167" s="23" t="s">
        <v>121</v>
      </c>
      <c r="E167" s="36" t="s">
        <v>173</v>
      </c>
      <c r="F167" s="37">
        <v>250301</v>
      </c>
      <c r="G167" s="23" t="s">
        <v>59</v>
      </c>
      <c r="H167" s="23">
        <v>7</v>
      </c>
      <c r="I167" s="23">
        <v>27</v>
      </c>
      <c r="J167" s="25"/>
      <c r="K167" s="26">
        <v>50</v>
      </c>
      <c r="L167" s="26">
        <v>50</v>
      </c>
      <c r="M167" s="26">
        <v>0</v>
      </c>
      <c r="N167" s="26">
        <v>50</v>
      </c>
      <c r="O167" s="26">
        <v>50</v>
      </c>
      <c r="P167" s="25"/>
      <c r="Q167" s="26">
        <v>50</v>
      </c>
      <c r="R167" s="26">
        <v>50</v>
      </c>
      <c r="S167" s="25"/>
      <c r="T167" s="25"/>
      <c r="U167" s="25"/>
      <c r="V167" s="25"/>
      <c r="W167" s="25"/>
      <c r="X167" s="23"/>
      <c r="Y167" s="23"/>
      <c r="Z167" s="23"/>
      <c r="AA167" s="27" t="s">
        <v>170</v>
      </c>
    </row>
    <row r="168" spans="2:27" customFormat="1" ht="22.5" customHeight="1" x14ac:dyDescent="0.35">
      <c r="B168" s="23">
        <v>156</v>
      </c>
      <c r="C168" s="23" t="s">
        <v>167</v>
      </c>
      <c r="D168" s="23" t="s">
        <v>105</v>
      </c>
      <c r="E168" s="36" t="s">
        <v>174</v>
      </c>
      <c r="F168" s="37">
        <v>251101</v>
      </c>
      <c r="G168" s="23" t="s">
        <v>59</v>
      </c>
      <c r="H168" s="23">
        <v>8</v>
      </c>
      <c r="I168" s="23">
        <v>27</v>
      </c>
      <c r="J168" s="25"/>
      <c r="K168" s="26">
        <v>0</v>
      </c>
      <c r="L168" s="26">
        <v>0</v>
      </c>
      <c r="M168" s="26">
        <v>0</v>
      </c>
      <c r="N168" s="26">
        <v>50</v>
      </c>
      <c r="O168" s="26">
        <v>50</v>
      </c>
      <c r="P168" s="25"/>
      <c r="Q168" s="26">
        <v>50</v>
      </c>
      <c r="R168" s="26">
        <v>0</v>
      </c>
      <c r="S168" s="25"/>
      <c r="T168" s="25"/>
      <c r="U168" s="25"/>
      <c r="V168" s="25"/>
      <c r="W168" s="25"/>
      <c r="X168" s="23"/>
      <c r="Y168" s="23"/>
      <c r="Z168" s="23"/>
      <c r="AA168" s="27" t="s">
        <v>170</v>
      </c>
    </row>
    <row r="169" spans="2:27" customFormat="1" ht="22.5" customHeight="1" x14ac:dyDescent="0.35">
      <c r="B169" s="23">
        <v>157</v>
      </c>
      <c r="C169" s="23" t="s">
        <v>167</v>
      </c>
      <c r="D169" s="23" t="s">
        <v>97</v>
      </c>
      <c r="E169" s="23" t="s">
        <v>175</v>
      </c>
      <c r="F169" s="34">
        <v>250801</v>
      </c>
      <c r="G169" s="23" t="s">
        <v>59</v>
      </c>
      <c r="H169" s="23">
        <v>9</v>
      </c>
      <c r="I169" s="23">
        <v>27</v>
      </c>
      <c r="J169" s="25"/>
      <c r="K169" s="26">
        <v>50</v>
      </c>
      <c r="L169" s="26">
        <v>50</v>
      </c>
      <c r="M169" s="26">
        <v>0</v>
      </c>
      <c r="N169" s="26">
        <v>50</v>
      </c>
      <c r="O169" s="26">
        <v>50</v>
      </c>
      <c r="P169" s="25"/>
      <c r="Q169" s="26">
        <v>50</v>
      </c>
      <c r="R169" s="26">
        <v>50</v>
      </c>
      <c r="S169" s="25"/>
      <c r="T169" s="25"/>
      <c r="U169" s="25"/>
      <c r="V169" s="25"/>
      <c r="W169" s="25"/>
      <c r="X169" s="23"/>
      <c r="Y169" s="23"/>
      <c r="Z169" s="23"/>
      <c r="AA169" s="27" t="s">
        <v>170</v>
      </c>
    </row>
    <row r="170" spans="2:27" customFormat="1" ht="22.5" customHeight="1" x14ac:dyDescent="0.35">
      <c r="B170" s="23">
        <v>158</v>
      </c>
      <c r="C170" s="23" t="s">
        <v>167</v>
      </c>
      <c r="D170" s="23" t="s">
        <v>121</v>
      </c>
      <c r="E170" s="36" t="s">
        <v>173</v>
      </c>
      <c r="F170" s="37">
        <v>250301</v>
      </c>
      <c r="G170" s="23" t="s">
        <v>59</v>
      </c>
      <c r="H170" s="23">
        <v>10</v>
      </c>
      <c r="I170" s="23">
        <v>27</v>
      </c>
      <c r="J170" s="25"/>
      <c r="K170" s="26">
        <v>50</v>
      </c>
      <c r="L170" s="26">
        <v>50</v>
      </c>
      <c r="M170" s="26">
        <v>0</v>
      </c>
      <c r="N170" s="26">
        <v>50</v>
      </c>
      <c r="O170" s="26">
        <v>50</v>
      </c>
      <c r="P170" s="25"/>
      <c r="Q170" s="26">
        <v>50</v>
      </c>
      <c r="R170" s="26">
        <v>50</v>
      </c>
      <c r="S170" s="25"/>
      <c r="T170" s="25"/>
      <c r="U170" s="25"/>
      <c r="V170" s="25"/>
      <c r="W170" s="25"/>
      <c r="X170" s="23"/>
      <c r="Y170" s="23"/>
      <c r="Z170" s="23"/>
      <c r="AA170" s="27" t="s">
        <v>170</v>
      </c>
    </row>
    <row r="171" spans="2:27" customFormat="1" ht="22.5" customHeight="1" x14ac:dyDescent="0.35">
      <c r="B171" s="23">
        <v>159</v>
      </c>
      <c r="C171" s="23" t="s">
        <v>167</v>
      </c>
      <c r="D171" s="23" t="s">
        <v>105</v>
      </c>
      <c r="E171" s="36" t="s">
        <v>174</v>
      </c>
      <c r="F171" s="37">
        <v>251101</v>
      </c>
      <c r="G171" s="23" t="s">
        <v>59</v>
      </c>
      <c r="H171" s="23">
        <v>11</v>
      </c>
      <c r="I171" s="23">
        <v>30</v>
      </c>
      <c r="J171" s="25"/>
      <c r="K171" s="26">
        <v>0</v>
      </c>
      <c r="L171" s="26">
        <v>0</v>
      </c>
      <c r="M171" s="26">
        <v>0</v>
      </c>
      <c r="N171" s="26">
        <v>50</v>
      </c>
      <c r="O171" s="26">
        <v>50</v>
      </c>
      <c r="P171" s="25"/>
      <c r="Q171" s="26">
        <v>50</v>
      </c>
      <c r="R171" s="26">
        <v>0</v>
      </c>
      <c r="S171" s="25"/>
      <c r="T171" s="25"/>
      <c r="U171" s="25"/>
      <c r="V171" s="26">
        <v>50</v>
      </c>
      <c r="W171" s="25"/>
      <c r="X171" s="23"/>
      <c r="Y171" s="23"/>
      <c r="Z171" s="23"/>
      <c r="AA171" s="27" t="s">
        <v>170</v>
      </c>
    </row>
    <row r="172" spans="2:27" customFormat="1" ht="22.5" customHeight="1" x14ac:dyDescent="0.35">
      <c r="B172" s="23">
        <v>160</v>
      </c>
      <c r="C172" s="23" t="s">
        <v>167</v>
      </c>
      <c r="D172" s="23" t="s">
        <v>97</v>
      </c>
      <c r="E172" s="23" t="s">
        <v>171</v>
      </c>
      <c r="F172" s="34">
        <v>251001</v>
      </c>
      <c r="G172" s="23" t="s">
        <v>59</v>
      </c>
      <c r="H172" s="23">
        <v>12</v>
      </c>
      <c r="I172" s="23">
        <v>30</v>
      </c>
      <c r="J172" s="25"/>
      <c r="K172" s="26">
        <v>50</v>
      </c>
      <c r="L172" s="26">
        <v>50</v>
      </c>
      <c r="M172" s="26">
        <v>0</v>
      </c>
      <c r="N172" s="26">
        <v>50</v>
      </c>
      <c r="O172" s="26">
        <v>50</v>
      </c>
      <c r="P172" s="25"/>
      <c r="Q172" s="26">
        <v>50</v>
      </c>
      <c r="R172" s="26">
        <v>50</v>
      </c>
      <c r="S172" s="25"/>
      <c r="T172" s="25"/>
      <c r="U172" s="25"/>
      <c r="V172" s="26">
        <v>50</v>
      </c>
      <c r="W172" s="25"/>
      <c r="X172" s="23"/>
      <c r="Y172" s="23"/>
      <c r="Z172" s="23"/>
      <c r="AA172" s="27" t="s">
        <v>170</v>
      </c>
    </row>
    <row r="173" spans="2:27" customFormat="1" ht="22.5" customHeight="1" x14ac:dyDescent="0.35">
      <c r="B173" s="23">
        <v>161</v>
      </c>
      <c r="C173" s="23" t="s">
        <v>167</v>
      </c>
      <c r="D173" s="23" t="s">
        <v>97</v>
      </c>
      <c r="E173" s="23" t="s">
        <v>175</v>
      </c>
      <c r="F173" s="34">
        <v>250901</v>
      </c>
      <c r="G173" s="23" t="s">
        <v>59</v>
      </c>
      <c r="H173" s="23">
        <v>13</v>
      </c>
      <c r="I173" s="23">
        <v>30</v>
      </c>
      <c r="J173" s="25"/>
      <c r="K173" s="26">
        <v>50</v>
      </c>
      <c r="L173" s="26">
        <v>50</v>
      </c>
      <c r="M173" s="26">
        <v>0</v>
      </c>
      <c r="N173" s="26">
        <v>50</v>
      </c>
      <c r="O173" s="26">
        <v>50</v>
      </c>
      <c r="P173" s="25"/>
      <c r="Q173" s="26">
        <v>50</v>
      </c>
      <c r="R173" s="26">
        <v>50</v>
      </c>
      <c r="S173" s="25"/>
      <c r="T173" s="25"/>
      <c r="U173" s="25"/>
      <c r="V173" s="26">
        <v>50</v>
      </c>
      <c r="W173" s="25"/>
      <c r="X173" s="23"/>
      <c r="Y173" s="23"/>
      <c r="Z173" s="23"/>
      <c r="AA173" s="27" t="s">
        <v>170</v>
      </c>
    </row>
    <row r="174" spans="2:27" customFormat="1" ht="22.5" customHeight="1" x14ac:dyDescent="0.35">
      <c r="B174" s="23">
        <v>162</v>
      </c>
      <c r="C174" s="23" t="s">
        <v>167</v>
      </c>
      <c r="D174" s="23" t="s">
        <v>93</v>
      </c>
      <c r="E174" s="23" t="s">
        <v>172</v>
      </c>
      <c r="F174" s="34">
        <v>251101</v>
      </c>
      <c r="G174" s="23" t="s">
        <v>59</v>
      </c>
      <c r="H174" s="23">
        <v>15</v>
      </c>
      <c r="I174" s="23">
        <v>27</v>
      </c>
      <c r="J174" s="25"/>
      <c r="K174" s="26">
        <v>0</v>
      </c>
      <c r="L174" s="26">
        <v>0</v>
      </c>
      <c r="M174" s="26">
        <v>0</v>
      </c>
      <c r="N174" s="26">
        <v>50</v>
      </c>
      <c r="O174" s="26">
        <v>50</v>
      </c>
      <c r="P174" s="25"/>
      <c r="Q174" s="26">
        <v>50</v>
      </c>
      <c r="R174" s="26">
        <v>0</v>
      </c>
      <c r="S174" s="25"/>
      <c r="T174" s="25"/>
      <c r="U174" s="25"/>
      <c r="V174" s="26">
        <v>50</v>
      </c>
      <c r="W174" s="25"/>
      <c r="X174" s="23"/>
      <c r="Y174" s="23"/>
      <c r="Z174" s="23"/>
      <c r="AA174" s="27" t="s">
        <v>170</v>
      </c>
    </row>
    <row r="175" spans="2:27" customFormat="1" ht="22.5" customHeight="1" x14ac:dyDescent="0.35">
      <c r="B175" s="23">
        <v>163</v>
      </c>
      <c r="C175" s="23" t="s">
        <v>167</v>
      </c>
      <c r="D175" s="23" t="s">
        <v>97</v>
      </c>
      <c r="E175" s="23" t="s">
        <v>171</v>
      </c>
      <c r="F175" s="34">
        <v>251001</v>
      </c>
      <c r="G175" s="23" t="s">
        <v>59</v>
      </c>
      <c r="H175" s="23">
        <v>16</v>
      </c>
      <c r="I175" s="23">
        <v>30</v>
      </c>
      <c r="J175" s="26">
        <v>0</v>
      </c>
      <c r="K175" s="26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26">
        <v>0</v>
      </c>
      <c r="R175" s="26">
        <v>50</v>
      </c>
      <c r="S175" s="26">
        <v>0</v>
      </c>
      <c r="T175" s="26">
        <v>0</v>
      </c>
      <c r="U175" s="25"/>
      <c r="V175" s="26">
        <v>50</v>
      </c>
      <c r="W175" s="25"/>
      <c r="X175" s="26"/>
      <c r="Y175" s="26"/>
      <c r="Z175" s="26"/>
      <c r="AA175" s="27" t="s">
        <v>170</v>
      </c>
    </row>
    <row r="176" spans="2:27" customFormat="1" ht="22.5" customHeight="1" x14ac:dyDescent="0.35">
      <c r="B176" s="23">
        <v>164</v>
      </c>
      <c r="C176" s="23" t="s">
        <v>176</v>
      </c>
      <c r="D176" s="23" t="s">
        <v>97</v>
      </c>
      <c r="E176" s="24" t="s">
        <v>98</v>
      </c>
      <c r="F176" s="24">
        <v>260101</v>
      </c>
      <c r="G176" s="23" t="s">
        <v>59</v>
      </c>
      <c r="H176" s="23">
        <v>1</v>
      </c>
      <c r="I176" s="23">
        <v>26</v>
      </c>
      <c r="J176" s="26">
        <v>0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26">
        <v>0</v>
      </c>
      <c r="R176" s="26">
        <v>0</v>
      </c>
      <c r="S176" s="26">
        <v>0</v>
      </c>
      <c r="T176" s="26">
        <v>0</v>
      </c>
      <c r="U176" s="26">
        <v>50</v>
      </c>
      <c r="V176" s="26">
        <v>50</v>
      </c>
      <c r="W176" s="26">
        <v>50</v>
      </c>
      <c r="X176" s="26"/>
      <c r="Y176" s="26"/>
      <c r="Z176" s="26"/>
      <c r="AA176" s="27"/>
    </row>
    <row r="177" spans="2:27" customFormat="1" ht="22.5" customHeight="1" x14ac:dyDescent="0.35">
      <c r="B177" s="23">
        <v>165</v>
      </c>
      <c r="C177" s="23" t="s">
        <v>176</v>
      </c>
      <c r="D177" s="23" t="s">
        <v>97</v>
      </c>
      <c r="E177" s="24" t="s">
        <v>98</v>
      </c>
      <c r="F177" s="24">
        <v>260101</v>
      </c>
      <c r="G177" s="23" t="s">
        <v>59</v>
      </c>
      <c r="H177" s="23">
        <v>2</v>
      </c>
      <c r="I177" s="23">
        <v>30</v>
      </c>
      <c r="J177" s="25"/>
      <c r="K177" s="26">
        <v>0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26">
        <v>0</v>
      </c>
      <c r="R177" s="26">
        <v>0</v>
      </c>
      <c r="S177" s="26">
        <v>0</v>
      </c>
      <c r="T177" s="26">
        <v>0</v>
      </c>
      <c r="U177" s="26">
        <v>50</v>
      </c>
      <c r="V177" s="26">
        <v>50</v>
      </c>
      <c r="W177" s="26">
        <v>50</v>
      </c>
      <c r="X177" s="26"/>
      <c r="Y177" s="26"/>
      <c r="Z177" s="26"/>
      <c r="AA177" s="27"/>
    </row>
    <row r="178" spans="2:27" customFormat="1" ht="22.5" customHeight="1" x14ac:dyDescent="0.35">
      <c r="B178" s="23">
        <v>166</v>
      </c>
      <c r="C178" s="23" t="s">
        <v>176</v>
      </c>
      <c r="D178" s="23" t="s">
        <v>97</v>
      </c>
      <c r="E178" s="24" t="s">
        <v>98</v>
      </c>
      <c r="F178" s="24">
        <v>260101</v>
      </c>
      <c r="G178" s="23" t="s">
        <v>59</v>
      </c>
      <c r="H178" s="23">
        <v>3</v>
      </c>
      <c r="I178" s="23">
        <v>26</v>
      </c>
      <c r="J178" s="26">
        <v>0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26">
        <v>0</v>
      </c>
      <c r="R178" s="26">
        <v>0</v>
      </c>
      <c r="S178" s="26">
        <v>0</v>
      </c>
      <c r="T178" s="26">
        <v>0</v>
      </c>
      <c r="U178" s="26">
        <v>50</v>
      </c>
      <c r="V178" s="26">
        <v>50</v>
      </c>
      <c r="W178" s="26">
        <v>50</v>
      </c>
      <c r="X178" s="26"/>
      <c r="Y178" s="26"/>
      <c r="Z178" s="26"/>
      <c r="AA178" s="27" t="s">
        <v>177</v>
      </c>
    </row>
    <row r="179" spans="2:27" customFormat="1" ht="22.5" customHeight="1" x14ac:dyDescent="0.35">
      <c r="B179" s="23">
        <v>167</v>
      </c>
      <c r="C179" s="23" t="s">
        <v>176</v>
      </c>
      <c r="D179" s="23" t="s">
        <v>97</v>
      </c>
      <c r="E179" s="24" t="s">
        <v>98</v>
      </c>
      <c r="F179" s="24">
        <v>260101</v>
      </c>
      <c r="G179" s="23" t="s">
        <v>59</v>
      </c>
      <c r="H179" s="23">
        <v>4</v>
      </c>
      <c r="I179" s="23">
        <v>26</v>
      </c>
      <c r="J179" s="26">
        <v>0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26">
        <v>0</v>
      </c>
      <c r="R179" s="26">
        <v>0</v>
      </c>
      <c r="S179" s="26">
        <v>0</v>
      </c>
      <c r="T179" s="26">
        <v>0</v>
      </c>
      <c r="U179" s="26">
        <v>50</v>
      </c>
      <c r="V179" s="26">
        <v>50</v>
      </c>
      <c r="W179" s="26">
        <v>50</v>
      </c>
      <c r="X179" s="26"/>
      <c r="Y179" s="26"/>
      <c r="Z179" s="26"/>
      <c r="AA179" s="27" t="s">
        <v>177</v>
      </c>
    </row>
    <row r="180" spans="2:27" customFormat="1" ht="22.5" customHeight="1" x14ac:dyDescent="0.35">
      <c r="B180" s="23">
        <v>168</v>
      </c>
      <c r="C180" s="23" t="s">
        <v>176</v>
      </c>
      <c r="D180" s="23" t="s">
        <v>97</v>
      </c>
      <c r="E180" s="24" t="s">
        <v>98</v>
      </c>
      <c r="F180" s="24">
        <v>260101</v>
      </c>
      <c r="G180" s="23" t="s">
        <v>59</v>
      </c>
      <c r="H180" s="23">
        <v>5</v>
      </c>
      <c r="I180" s="23">
        <v>26</v>
      </c>
      <c r="J180" s="26">
        <v>0</v>
      </c>
      <c r="K180" s="26">
        <v>0</v>
      </c>
      <c r="L180" s="26">
        <v>0</v>
      </c>
      <c r="M180" s="26">
        <v>0</v>
      </c>
      <c r="N180" s="26">
        <v>50</v>
      </c>
      <c r="O180" s="26">
        <v>0</v>
      </c>
      <c r="P180" s="26">
        <v>0</v>
      </c>
      <c r="Q180" s="26">
        <v>0</v>
      </c>
      <c r="R180" s="26">
        <v>50</v>
      </c>
      <c r="S180" s="26">
        <v>0</v>
      </c>
      <c r="T180" s="26">
        <v>0</v>
      </c>
      <c r="U180" s="26">
        <v>50</v>
      </c>
      <c r="V180" s="26">
        <v>50</v>
      </c>
      <c r="W180" s="26">
        <v>50</v>
      </c>
      <c r="X180" s="26"/>
      <c r="Y180" s="26"/>
      <c r="Z180" s="26"/>
      <c r="AA180" s="27" t="s">
        <v>177</v>
      </c>
    </row>
    <row r="181" spans="2:27" customFormat="1" ht="22.5" customHeight="1" x14ac:dyDescent="0.35">
      <c r="B181" s="23">
        <v>169</v>
      </c>
      <c r="C181" s="23" t="s">
        <v>176</v>
      </c>
      <c r="D181" s="23" t="s">
        <v>57</v>
      </c>
      <c r="E181" s="24" t="s">
        <v>58</v>
      </c>
      <c r="F181" s="24">
        <v>260101</v>
      </c>
      <c r="G181" s="23" t="s">
        <v>59</v>
      </c>
      <c r="H181" s="23">
        <v>6</v>
      </c>
      <c r="I181" s="23">
        <v>30</v>
      </c>
      <c r="J181" s="25"/>
      <c r="K181" s="26">
        <v>0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26">
        <v>0</v>
      </c>
      <c r="R181" s="26">
        <v>0</v>
      </c>
      <c r="S181" s="26">
        <v>0</v>
      </c>
      <c r="T181" s="26">
        <v>0</v>
      </c>
      <c r="U181" s="26">
        <v>50</v>
      </c>
      <c r="V181" s="26">
        <v>50</v>
      </c>
      <c r="W181" s="26">
        <v>50</v>
      </c>
      <c r="X181" s="26"/>
      <c r="Y181" s="26"/>
      <c r="Z181" s="26"/>
      <c r="AA181" s="27" t="s">
        <v>178</v>
      </c>
    </row>
    <row r="182" spans="2:27" customFormat="1" ht="22.5" customHeight="1" x14ac:dyDescent="0.35">
      <c r="B182" s="23">
        <v>170</v>
      </c>
      <c r="C182" s="23" t="s">
        <v>176</v>
      </c>
      <c r="D182" s="23" t="s">
        <v>57</v>
      </c>
      <c r="E182" s="24" t="s">
        <v>58</v>
      </c>
      <c r="F182" s="24">
        <v>260101</v>
      </c>
      <c r="G182" s="23" t="s">
        <v>59</v>
      </c>
      <c r="H182" s="23">
        <v>7</v>
      </c>
      <c r="I182" s="23">
        <v>30</v>
      </c>
      <c r="J182" s="25"/>
      <c r="K182" s="26">
        <v>0</v>
      </c>
      <c r="L182" s="26">
        <v>0</v>
      </c>
      <c r="M182" s="26">
        <v>0</v>
      </c>
      <c r="N182" s="26">
        <v>0</v>
      </c>
      <c r="O182" s="26">
        <v>0</v>
      </c>
      <c r="P182" s="26">
        <v>0</v>
      </c>
      <c r="Q182" s="26">
        <v>0</v>
      </c>
      <c r="R182" s="26">
        <v>0</v>
      </c>
      <c r="S182" s="26">
        <v>0</v>
      </c>
      <c r="T182" s="26">
        <v>0</v>
      </c>
      <c r="U182" s="26">
        <v>50</v>
      </c>
      <c r="V182" s="26">
        <v>50</v>
      </c>
      <c r="W182" s="26">
        <v>50</v>
      </c>
      <c r="X182" s="26"/>
      <c r="Y182" s="26"/>
      <c r="Z182" s="26"/>
      <c r="AA182" s="27" t="s">
        <v>178</v>
      </c>
    </row>
    <row r="183" spans="2:27" customFormat="1" ht="22.5" customHeight="1" x14ac:dyDescent="0.35">
      <c r="B183" s="23">
        <v>171</v>
      </c>
      <c r="C183" s="23" t="s">
        <v>176</v>
      </c>
      <c r="D183" s="23" t="s">
        <v>57</v>
      </c>
      <c r="E183" s="24" t="s">
        <v>58</v>
      </c>
      <c r="F183" s="24">
        <v>260101</v>
      </c>
      <c r="G183" s="23" t="s">
        <v>59</v>
      </c>
      <c r="H183" s="23">
        <v>8</v>
      </c>
      <c r="I183" s="23">
        <v>26</v>
      </c>
      <c r="J183" s="26">
        <v>0</v>
      </c>
      <c r="K183" s="26">
        <v>0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26">
        <v>0</v>
      </c>
      <c r="R183" s="26">
        <v>0</v>
      </c>
      <c r="S183" s="26">
        <v>0</v>
      </c>
      <c r="T183" s="26">
        <v>0</v>
      </c>
      <c r="U183" s="26">
        <v>50</v>
      </c>
      <c r="V183" s="26">
        <v>50</v>
      </c>
      <c r="W183" s="26">
        <v>50</v>
      </c>
      <c r="X183" s="26"/>
      <c r="Y183" s="26"/>
      <c r="Z183" s="26"/>
      <c r="AA183" s="27" t="s">
        <v>178</v>
      </c>
    </row>
    <row r="184" spans="2:27" customFormat="1" ht="22.5" customHeight="1" x14ac:dyDescent="0.35">
      <c r="B184" s="23">
        <v>172</v>
      </c>
      <c r="C184" s="23" t="s">
        <v>176</v>
      </c>
      <c r="D184" s="23" t="s">
        <v>57</v>
      </c>
      <c r="E184" s="24" t="s">
        <v>58</v>
      </c>
      <c r="F184" s="24">
        <v>260101</v>
      </c>
      <c r="G184" s="23" t="s">
        <v>59</v>
      </c>
      <c r="H184" s="23">
        <v>9</v>
      </c>
      <c r="I184" s="23">
        <v>26</v>
      </c>
      <c r="J184" s="26">
        <v>0</v>
      </c>
      <c r="K184" s="26">
        <v>0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26">
        <v>0</v>
      </c>
      <c r="R184" s="26">
        <v>0</v>
      </c>
      <c r="S184" s="26">
        <v>0</v>
      </c>
      <c r="T184" s="26">
        <v>0</v>
      </c>
      <c r="U184" s="26">
        <v>50</v>
      </c>
      <c r="V184" s="26">
        <v>50</v>
      </c>
      <c r="W184" s="26">
        <v>50</v>
      </c>
      <c r="X184" s="26"/>
      <c r="Y184" s="26"/>
      <c r="Z184" s="26"/>
      <c r="AA184" s="27" t="s">
        <v>178</v>
      </c>
    </row>
    <row r="185" spans="2:27" customFormat="1" ht="22.5" customHeight="1" x14ac:dyDescent="0.35">
      <c r="B185" s="23">
        <v>173</v>
      </c>
      <c r="C185" s="23" t="s">
        <v>176</v>
      </c>
      <c r="D185" s="23" t="s">
        <v>57</v>
      </c>
      <c r="E185" s="24" t="s">
        <v>58</v>
      </c>
      <c r="F185" s="24">
        <v>260101</v>
      </c>
      <c r="G185" s="23" t="s">
        <v>59</v>
      </c>
      <c r="H185" s="23">
        <v>10</v>
      </c>
      <c r="I185" s="23">
        <v>26</v>
      </c>
      <c r="J185" s="26">
        <v>0</v>
      </c>
      <c r="K185" s="26">
        <v>0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26">
        <v>0</v>
      </c>
      <c r="R185" s="26">
        <v>0</v>
      </c>
      <c r="S185" s="26">
        <v>0</v>
      </c>
      <c r="T185" s="26">
        <v>0</v>
      </c>
      <c r="U185" s="26">
        <v>50</v>
      </c>
      <c r="V185" s="26">
        <v>50</v>
      </c>
      <c r="W185" s="26">
        <v>50</v>
      </c>
      <c r="X185" s="26"/>
      <c r="Y185" s="26"/>
      <c r="Z185" s="26"/>
      <c r="AA185" s="27" t="s">
        <v>178</v>
      </c>
    </row>
    <row r="186" spans="2:27" customFormat="1" ht="22.5" customHeight="1" x14ac:dyDescent="0.35">
      <c r="B186" s="23">
        <v>174</v>
      </c>
      <c r="C186" s="23" t="s">
        <v>176</v>
      </c>
      <c r="D186" s="23" t="s">
        <v>57</v>
      </c>
      <c r="E186" s="24" t="s">
        <v>58</v>
      </c>
      <c r="F186" s="24">
        <v>260101</v>
      </c>
      <c r="G186" s="23" t="s">
        <v>59</v>
      </c>
      <c r="H186" s="23">
        <v>11</v>
      </c>
      <c r="I186" s="23">
        <v>26</v>
      </c>
      <c r="J186" s="26">
        <v>0</v>
      </c>
      <c r="K186" s="26">
        <v>0</v>
      </c>
      <c r="L186" s="26">
        <v>0</v>
      </c>
      <c r="M186" s="26">
        <v>0</v>
      </c>
      <c r="N186" s="26">
        <v>0</v>
      </c>
      <c r="O186" s="26">
        <v>0</v>
      </c>
      <c r="P186" s="26">
        <v>0</v>
      </c>
      <c r="Q186" s="26">
        <v>0</v>
      </c>
      <c r="R186" s="26">
        <v>0</v>
      </c>
      <c r="S186" s="26">
        <v>0</v>
      </c>
      <c r="T186" s="26">
        <v>0</v>
      </c>
      <c r="U186" s="26">
        <v>50</v>
      </c>
      <c r="V186" s="26">
        <v>50</v>
      </c>
      <c r="W186" s="26">
        <v>50</v>
      </c>
      <c r="X186" s="26"/>
      <c r="Y186" s="26"/>
      <c r="Z186" s="26"/>
      <c r="AA186" s="27" t="s">
        <v>178</v>
      </c>
    </row>
    <row r="187" spans="2:27" customFormat="1" ht="22.5" customHeight="1" x14ac:dyDescent="0.35">
      <c r="B187" s="23">
        <v>175</v>
      </c>
      <c r="C187" s="23" t="s">
        <v>176</v>
      </c>
      <c r="D187" s="23" t="s">
        <v>57</v>
      </c>
      <c r="E187" s="24" t="s">
        <v>58</v>
      </c>
      <c r="F187" s="24">
        <v>260101</v>
      </c>
      <c r="G187" s="23" t="s">
        <v>59</v>
      </c>
      <c r="H187" s="23">
        <v>12</v>
      </c>
      <c r="I187" s="23">
        <v>26</v>
      </c>
      <c r="J187" s="26"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26">
        <v>0</v>
      </c>
      <c r="R187" s="26">
        <v>0</v>
      </c>
      <c r="S187" s="26">
        <v>0</v>
      </c>
      <c r="T187" s="26">
        <v>0</v>
      </c>
      <c r="U187" s="26">
        <v>50</v>
      </c>
      <c r="V187" s="26">
        <v>50</v>
      </c>
      <c r="W187" s="26">
        <v>50</v>
      </c>
      <c r="X187" s="26"/>
      <c r="Y187" s="26"/>
      <c r="Z187" s="26"/>
      <c r="AA187" s="27" t="s">
        <v>178</v>
      </c>
    </row>
    <row r="188" spans="2:27" customFormat="1" ht="22.5" customHeight="1" x14ac:dyDescent="0.35">
      <c r="B188" s="23">
        <v>176</v>
      </c>
      <c r="C188" s="23" t="s">
        <v>176</v>
      </c>
      <c r="D188" s="23" t="s">
        <v>57</v>
      </c>
      <c r="E188" s="24" t="s">
        <v>58</v>
      </c>
      <c r="F188" s="24">
        <v>260101</v>
      </c>
      <c r="G188" s="23" t="s">
        <v>59</v>
      </c>
      <c r="H188" s="23">
        <v>13</v>
      </c>
      <c r="I188" s="23">
        <v>26</v>
      </c>
      <c r="J188" s="26"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  <c r="Q188" s="26">
        <v>0</v>
      </c>
      <c r="R188" s="26">
        <v>0</v>
      </c>
      <c r="S188" s="26">
        <v>0</v>
      </c>
      <c r="T188" s="26">
        <v>0</v>
      </c>
      <c r="U188" s="26">
        <v>50</v>
      </c>
      <c r="V188" s="26">
        <v>50</v>
      </c>
      <c r="W188" s="26">
        <v>50</v>
      </c>
      <c r="X188" s="26"/>
      <c r="Y188" s="26"/>
      <c r="Z188" s="26"/>
      <c r="AA188" s="27" t="s">
        <v>178</v>
      </c>
    </row>
    <row r="189" spans="2:27" customFormat="1" ht="22.5" customHeight="1" x14ac:dyDescent="0.35">
      <c r="B189" s="23">
        <v>177</v>
      </c>
      <c r="C189" s="23" t="s">
        <v>179</v>
      </c>
      <c r="D189" s="23" t="s">
        <v>57</v>
      </c>
      <c r="E189" s="24" t="s">
        <v>180</v>
      </c>
      <c r="F189" s="24"/>
      <c r="G189" s="23" t="s">
        <v>181</v>
      </c>
      <c r="H189" s="23">
        <v>1</v>
      </c>
      <c r="I189" s="23">
        <v>28</v>
      </c>
      <c r="J189" s="26">
        <v>50</v>
      </c>
      <c r="K189" s="26">
        <v>0</v>
      </c>
      <c r="L189" s="26">
        <v>50</v>
      </c>
      <c r="M189" s="26">
        <v>0</v>
      </c>
      <c r="N189" s="26">
        <v>0</v>
      </c>
      <c r="O189" s="26">
        <v>0</v>
      </c>
      <c r="P189" s="26">
        <v>0</v>
      </c>
      <c r="Q189" s="26">
        <v>0</v>
      </c>
      <c r="R189" s="26">
        <v>0</v>
      </c>
      <c r="S189" s="26">
        <v>50</v>
      </c>
      <c r="T189" s="26">
        <v>50</v>
      </c>
      <c r="U189" s="26">
        <v>50</v>
      </c>
      <c r="V189" s="26">
        <v>50</v>
      </c>
      <c r="W189" s="26">
        <v>50</v>
      </c>
      <c r="X189" s="38" t="s">
        <v>182</v>
      </c>
      <c r="Y189" s="26"/>
      <c r="Z189" s="26"/>
      <c r="AA189" s="38" t="s">
        <v>182</v>
      </c>
    </row>
    <row r="190" spans="2:27" customFormat="1" ht="22.5" customHeight="1" x14ac:dyDescent="0.35">
      <c r="B190" s="23">
        <v>178</v>
      </c>
      <c r="C190" s="23" t="s">
        <v>179</v>
      </c>
      <c r="D190" s="23" t="s">
        <v>57</v>
      </c>
      <c r="E190" s="24" t="s">
        <v>180</v>
      </c>
      <c r="F190" s="24"/>
      <c r="G190" s="23" t="s">
        <v>181</v>
      </c>
      <c r="H190" s="23">
        <v>2</v>
      </c>
      <c r="I190" s="23">
        <v>28</v>
      </c>
      <c r="J190" s="26">
        <v>50</v>
      </c>
      <c r="K190" s="26">
        <v>0</v>
      </c>
      <c r="L190" s="26">
        <v>50</v>
      </c>
      <c r="M190" s="26">
        <v>0</v>
      </c>
      <c r="N190" s="26">
        <v>0</v>
      </c>
      <c r="O190" s="26">
        <v>0</v>
      </c>
      <c r="P190" s="26">
        <v>0</v>
      </c>
      <c r="Q190" s="26">
        <v>0</v>
      </c>
      <c r="R190" s="26">
        <v>0</v>
      </c>
      <c r="S190" s="26">
        <v>50</v>
      </c>
      <c r="T190" s="26">
        <v>50</v>
      </c>
      <c r="U190" s="26">
        <v>50</v>
      </c>
      <c r="V190" s="26">
        <v>50</v>
      </c>
      <c r="W190" s="26">
        <v>50</v>
      </c>
      <c r="X190" s="38" t="s">
        <v>182</v>
      </c>
      <c r="Y190" s="26"/>
      <c r="Z190" s="26"/>
      <c r="AA190" s="38" t="s">
        <v>182</v>
      </c>
    </row>
    <row r="191" spans="2:27" customFormat="1" ht="22.5" customHeight="1" x14ac:dyDescent="0.35">
      <c r="B191" s="23">
        <v>179</v>
      </c>
      <c r="C191" s="23" t="s">
        <v>179</v>
      </c>
      <c r="D191" s="23" t="s">
        <v>57</v>
      </c>
      <c r="E191" s="24" t="s">
        <v>180</v>
      </c>
      <c r="F191" s="24"/>
      <c r="G191" s="23" t="s">
        <v>181</v>
      </c>
      <c r="H191" s="23">
        <v>3</v>
      </c>
      <c r="I191" s="23">
        <v>28</v>
      </c>
      <c r="J191" s="26">
        <v>50</v>
      </c>
      <c r="K191" s="26">
        <v>0</v>
      </c>
      <c r="L191" s="26">
        <v>50</v>
      </c>
      <c r="M191" s="26">
        <v>0</v>
      </c>
      <c r="N191" s="26">
        <v>0</v>
      </c>
      <c r="O191" s="26">
        <v>0</v>
      </c>
      <c r="P191" s="26">
        <v>0</v>
      </c>
      <c r="Q191" s="26">
        <v>0</v>
      </c>
      <c r="R191" s="26">
        <v>0</v>
      </c>
      <c r="S191" s="26">
        <v>50</v>
      </c>
      <c r="T191" s="26">
        <v>50</v>
      </c>
      <c r="U191" s="26">
        <v>50</v>
      </c>
      <c r="V191" s="26">
        <v>50</v>
      </c>
      <c r="W191" s="26">
        <v>50</v>
      </c>
      <c r="X191" s="38" t="s">
        <v>182</v>
      </c>
      <c r="Y191" s="26"/>
      <c r="Z191" s="26"/>
      <c r="AA191" s="38" t="s">
        <v>182</v>
      </c>
    </row>
    <row r="192" spans="2:27" customFormat="1" ht="22.5" customHeight="1" x14ac:dyDescent="0.35">
      <c r="B192" s="23">
        <v>180</v>
      </c>
      <c r="C192" s="23" t="s">
        <v>179</v>
      </c>
      <c r="D192" s="23" t="s">
        <v>57</v>
      </c>
      <c r="E192" s="24" t="s">
        <v>180</v>
      </c>
      <c r="F192" s="24"/>
      <c r="G192" s="23" t="s">
        <v>181</v>
      </c>
      <c r="H192" s="23">
        <v>4</v>
      </c>
      <c r="I192" s="23">
        <v>28</v>
      </c>
      <c r="J192" s="26">
        <v>50</v>
      </c>
      <c r="K192" s="26">
        <v>0</v>
      </c>
      <c r="L192" s="26">
        <v>50</v>
      </c>
      <c r="M192" s="26">
        <v>0</v>
      </c>
      <c r="N192" s="26">
        <v>0</v>
      </c>
      <c r="O192" s="26">
        <v>0</v>
      </c>
      <c r="P192" s="26">
        <v>0</v>
      </c>
      <c r="Q192" s="26">
        <v>0</v>
      </c>
      <c r="R192" s="26">
        <v>0</v>
      </c>
      <c r="S192" s="26">
        <v>50</v>
      </c>
      <c r="T192" s="26">
        <v>50</v>
      </c>
      <c r="U192" s="26">
        <v>50</v>
      </c>
      <c r="V192" s="26">
        <v>50</v>
      </c>
      <c r="W192" s="26">
        <v>50</v>
      </c>
      <c r="X192" s="38" t="s">
        <v>182</v>
      </c>
      <c r="Y192" s="26"/>
      <c r="Z192" s="26"/>
      <c r="AA192" s="38" t="s">
        <v>182</v>
      </c>
    </row>
    <row r="193" spans="2:27" customFormat="1" ht="22.5" customHeight="1" x14ac:dyDescent="0.35">
      <c r="B193" s="23">
        <v>181</v>
      </c>
      <c r="C193" s="23" t="s">
        <v>179</v>
      </c>
      <c r="D193" s="23" t="s">
        <v>93</v>
      </c>
      <c r="E193" s="24" t="s">
        <v>172</v>
      </c>
      <c r="F193" s="24">
        <v>260101</v>
      </c>
      <c r="G193" s="23" t="s">
        <v>59</v>
      </c>
      <c r="H193" s="23">
        <v>7</v>
      </c>
      <c r="I193" s="23">
        <v>26</v>
      </c>
      <c r="J193" s="26">
        <v>50</v>
      </c>
      <c r="K193" s="26">
        <v>50</v>
      </c>
      <c r="L193" s="26">
        <v>50</v>
      </c>
      <c r="M193" s="26">
        <v>50</v>
      </c>
      <c r="N193" s="26">
        <v>50</v>
      </c>
      <c r="O193" s="26">
        <v>50</v>
      </c>
      <c r="P193" s="26">
        <v>50</v>
      </c>
      <c r="Q193" s="26">
        <v>50</v>
      </c>
      <c r="R193" s="26">
        <v>50</v>
      </c>
      <c r="S193" s="26">
        <v>50</v>
      </c>
      <c r="T193" s="26">
        <v>50</v>
      </c>
      <c r="U193" s="26">
        <v>50</v>
      </c>
      <c r="V193" s="26">
        <v>50</v>
      </c>
      <c r="W193" s="26">
        <v>50</v>
      </c>
      <c r="X193" s="27" t="s">
        <v>183</v>
      </c>
      <c r="Y193" s="26"/>
      <c r="Z193" s="26"/>
      <c r="AA193" s="27" t="s">
        <v>183</v>
      </c>
    </row>
    <row r="194" spans="2:27" customFormat="1" ht="22.5" customHeight="1" x14ac:dyDescent="0.35">
      <c r="B194" s="23">
        <v>182</v>
      </c>
      <c r="C194" s="23" t="s">
        <v>179</v>
      </c>
      <c r="D194" s="23" t="s">
        <v>93</v>
      </c>
      <c r="E194" s="24" t="s">
        <v>172</v>
      </c>
      <c r="F194" s="24">
        <v>260101</v>
      </c>
      <c r="G194" s="23" t="s">
        <v>59</v>
      </c>
      <c r="H194" s="23">
        <v>8</v>
      </c>
      <c r="I194" s="23">
        <v>26</v>
      </c>
      <c r="J194" s="26">
        <v>50</v>
      </c>
      <c r="K194" s="26">
        <v>50</v>
      </c>
      <c r="L194" s="26">
        <v>50</v>
      </c>
      <c r="M194" s="26">
        <v>50</v>
      </c>
      <c r="N194" s="26">
        <v>50</v>
      </c>
      <c r="O194" s="26">
        <v>50</v>
      </c>
      <c r="P194" s="26">
        <v>50</v>
      </c>
      <c r="Q194" s="26">
        <v>50</v>
      </c>
      <c r="R194" s="26">
        <v>50</v>
      </c>
      <c r="S194" s="26">
        <v>50</v>
      </c>
      <c r="T194" s="26">
        <v>50</v>
      </c>
      <c r="U194" s="26">
        <v>50</v>
      </c>
      <c r="V194" s="26">
        <v>50</v>
      </c>
      <c r="W194" s="26">
        <v>50</v>
      </c>
      <c r="X194" s="27" t="s">
        <v>184</v>
      </c>
      <c r="Y194" s="26"/>
      <c r="Z194" s="26"/>
      <c r="AA194" s="27" t="s">
        <v>184</v>
      </c>
    </row>
    <row r="195" spans="2:27" customFormat="1" ht="22.5" customHeight="1" x14ac:dyDescent="0.35">
      <c r="B195" s="23">
        <v>183</v>
      </c>
      <c r="C195" s="23" t="s">
        <v>179</v>
      </c>
      <c r="D195" s="23" t="s">
        <v>93</v>
      </c>
      <c r="E195" s="24" t="s">
        <v>172</v>
      </c>
      <c r="F195" s="24">
        <v>260101</v>
      </c>
      <c r="G195" s="23" t="s">
        <v>59</v>
      </c>
      <c r="H195" s="23">
        <v>9</v>
      </c>
      <c r="I195" s="23">
        <v>26</v>
      </c>
      <c r="J195" s="26">
        <v>50</v>
      </c>
      <c r="K195" s="26">
        <v>50</v>
      </c>
      <c r="L195" s="26">
        <v>50</v>
      </c>
      <c r="M195" s="26">
        <v>50</v>
      </c>
      <c r="N195" s="26">
        <v>50</v>
      </c>
      <c r="O195" s="26">
        <v>50</v>
      </c>
      <c r="P195" s="26">
        <v>50</v>
      </c>
      <c r="Q195" s="26">
        <v>50</v>
      </c>
      <c r="R195" s="26">
        <v>50</v>
      </c>
      <c r="S195" s="26">
        <v>50</v>
      </c>
      <c r="T195" s="26">
        <v>50</v>
      </c>
      <c r="U195" s="26">
        <v>50</v>
      </c>
      <c r="V195" s="26">
        <v>50</v>
      </c>
      <c r="W195" s="26">
        <v>50</v>
      </c>
      <c r="X195" s="27" t="s">
        <v>185</v>
      </c>
      <c r="Y195" s="26"/>
      <c r="Z195" s="26"/>
      <c r="AA195" s="27" t="s">
        <v>185</v>
      </c>
    </row>
    <row r="196" spans="2:27" customFormat="1" ht="22.5" customHeight="1" x14ac:dyDescent="0.35">
      <c r="B196" s="23">
        <v>184</v>
      </c>
      <c r="C196" s="23" t="s">
        <v>179</v>
      </c>
      <c r="D196" s="23" t="s">
        <v>93</v>
      </c>
      <c r="E196" s="24" t="s">
        <v>172</v>
      </c>
      <c r="F196" s="24">
        <v>260101</v>
      </c>
      <c r="G196" s="23" t="s">
        <v>59</v>
      </c>
      <c r="H196" s="23">
        <v>10</v>
      </c>
      <c r="I196" s="23">
        <v>30</v>
      </c>
      <c r="J196" s="26">
        <v>50</v>
      </c>
      <c r="K196" s="26">
        <v>50</v>
      </c>
      <c r="L196" s="26">
        <v>50</v>
      </c>
      <c r="M196" s="26">
        <v>50</v>
      </c>
      <c r="N196" s="26">
        <v>50</v>
      </c>
      <c r="O196" s="26">
        <v>50</v>
      </c>
      <c r="P196" s="26">
        <v>50</v>
      </c>
      <c r="Q196" s="26">
        <v>50</v>
      </c>
      <c r="R196" s="26">
        <v>50</v>
      </c>
      <c r="S196" s="26">
        <v>50</v>
      </c>
      <c r="T196" s="26">
        <v>50</v>
      </c>
      <c r="U196" s="26">
        <v>50</v>
      </c>
      <c r="V196" s="26">
        <v>50</v>
      </c>
      <c r="W196" s="26">
        <v>50</v>
      </c>
      <c r="X196" s="27" t="s">
        <v>183</v>
      </c>
      <c r="Y196" s="26"/>
      <c r="Z196" s="26"/>
      <c r="AA196" s="27" t="s">
        <v>183</v>
      </c>
    </row>
    <row r="197" spans="2:27" customFormat="1" ht="22.5" customHeight="1" x14ac:dyDescent="0.35">
      <c r="B197" s="23">
        <v>185</v>
      </c>
      <c r="C197" s="23" t="s">
        <v>179</v>
      </c>
      <c r="D197" s="23" t="s">
        <v>93</v>
      </c>
      <c r="E197" s="24" t="s">
        <v>172</v>
      </c>
      <c r="F197" s="24">
        <v>260101</v>
      </c>
      <c r="G197" s="23" t="s">
        <v>59</v>
      </c>
      <c r="H197" s="23">
        <v>11</v>
      </c>
      <c r="I197" s="23">
        <v>30</v>
      </c>
      <c r="J197" s="26">
        <v>50</v>
      </c>
      <c r="K197" s="26">
        <v>50</v>
      </c>
      <c r="L197" s="26">
        <v>50</v>
      </c>
      <c r="M197" s="26">
        <v>50</v>
      </c>
      <c r="N197" s="26">
        <v>50</v>
      </c>
      <c r="O197" s="26">
        <v>50</v>
      </c>
      <c r="P197" s="26">
        <v>50</v>
      </c>
      <c r="Q197" s="26">
        <v>50</v>
      </c>
      <c r="R197" s="26">
        <v>50</v>
      </c>
      <c r="S197" s="26">
        <v>50</v>
      </c>
      <c r="T197" s="26">
        <v>50</v>
      </c>
      <c r="U197" s="26">
        <v>50</v>
      </c>
      <c r="V197" s="26">
        <v>50</v>
      </c>
      <c r="W197" s="26">
        <v>50</v>
      </c>
      <c r="X197" s="27" t="s">
        <v>184</v>
      </c>
      <c r="Y197" s="26"/>
      <c r="Z197" s="26"/>
      <c r="AA197" s="27" t="s">
        <v>184</v>
      </c>
    </row>
    <row r="198" spans="2:27" ht="38" customHeight="1" x14ac:dyDescent="0.35">
      <c r="B198" s="39" t="s">
        <v>186</v>
      </c>
      <c r="C198" s="40"/>
      <c r="D198" s="40"/>
      <c r="E198" s="40"/>
      <c r="F198" s="41"/>
      <c r="G198" s="42" t="s">
        <v>187</v>
      </c>
      <c r="H198" s="43"/>
      <c r="I198" s="44"/>
      <c r="J198" s="45">
        <f>32/32</f>
        <v>1</v>
      </c>
      <c r="K198" s="45">
        <f>38/38</f>
        <v>1</v>
      </c>
      <c r="L198" s="45">
        <f>32/32</f>
        <v>1</v>
      </c>
      <c r="M198" s="45">
        <f>38/38</f>
        <v>1</v>
      </c>
      <c r="N198" s="45">
        <f>38/38</f>
        <v>1</v>
      </c>
      <c r="O198" s="45">
        <f>32/32</f>
        <v>1</v>
      </c>
      <c r="P198" s="45">
        <v>1</v>
      </c>
      <c r="Q198" s="45">
        <f>16/16</f>
        <v>1</v>
      </c>
      <c r="R198" s="45">
        <f>38/38</f>
        <v>1</v>
      </c>
      <c r="S198" s="45">
        <f>38/38</f>
        <v>1</v>
      </c>
      <c r="T198" s="45">
        <f>38/38</f>
        <v>1</v>
      </c>
      <c r="U198" s="45">
        <f>38/38</f>
        <v>1</v>
      </c>
      <c r="V198" s="45">
        <v>1</v>
      </c>
      <c r="W198" s="45">
        <f>0/39</f>
        <v>0</v>
      </c>
      <c r="X198" s="45"/>
      <c r="Y198" s="45"/>
      <c r="Z198" s="45"/>
      <c r="AA198" s="46"/>
    </row>
    <row r="199" spans="2:27" ht="38" customHeight="1" x14ac:dyDescent="0.35">
      <c r="B199" s="47"/>
      <c r="C199" s="48"/>
      <c r="D199" s="48"/>
      <c r="E199" s="48"/>
      <c r="F199" s="49"/>
      <c r="G199" s="50"/>
      <c r="H199" s="51"/>
      <c r="I199" s="52"/>
      <c r="J199" s="53" t="s">
        <v>188</v>
      </c>
      <c r="K199" s="54" t="s">
        <v>189</v>
      </c>
      <c r="L199" s="54" t="s">
        <v>189</v>
      </c>
      <c r="M199" s="54" t="s">
        <v>189</v>
      </c>
      <c r="N199" s="54" t="s">
        <v>189</v>
      </c>
      <c r="O199" s="54" t="s">
        <v>189</v>
      </c>
      <c r="P199" s="54" t="s">
        <v>189</v>
      </c>
      <c r="Q199" s="54" t="s">
        <v>190</v>
      </c>
      <c r="R199" s="54" t="s">
        <v>189</v>
      </c>
      <c r="S199" s="54" t="s">
        <v>189</v>
      </c>
      <c r="T199" s="54" t="s">
        <v>189</v>
      </c>
      <c r="U199" s="54" t="s">
        <v>191</v>
      </c>
      <c r="V199" s="54" t="s">
        <v>192</v>
      </c>
      <c r="W199" s="54" t="s">
        <v>193</v>
      </c>
      <c r="X199" s="54"/>
      <c r="Y199" s="54"/>
      <c r="Z199" s="54"/>
      <c r="AA199" s="46"/>
    </row>
    <row r="200" spans="2:27" ht="38" customHeight="1" x14ac:dyDescent="0.35">
      <c r="B200" s="47"/>
      <c r="C200" s="48"/>
      <c r="D200" s="48"/>
      <c r="E200" s="48"/>
      <c r="F200" s="49"/>
      <c r="G200" s="55" t="s">
        <v>194</v>
      </c>
      <c r="H200" s="56"/>
      <c r="I200" s="57"/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58">
        <v>0</v>
      </c>
      <c r="P200" s="58">
        <v>50</v>
      </c>
      <c r="Q200" s="58">
        <v>0</v>
      </c>
      <c r="R200" s="58">
        <v>0</v>
      </c>
      <c r="S200" s="58">
        <v>0</v>
      </c>
      <c r="T200" s="58">
        <v>0</v>
      </c>
      <c r="U200" s="58">
        <v>0</v>
      </c>
      <c r="V200" s="58">
        <v>0</v>
      </c>
      <c r="W200" s="58">
        <v>0</v>
      </c>
      <c r="X200" s="58"/>
      <c r="Y200" s="58"/>
      <c r="Z200" s="58"/>
      <c r="AA200" s="46"/>
    </row>
    <row r="201" spans="2:27" ht="38" customHeight="1" x14ac:dyDescent="0.35">
      <c r="B201" s="59"/>
      <c r="C201" s="60"/>
      <c r="D201" s="60"/>
      <c r="E201" s="60"/>
      <c r="F201" s="61"/>
      <c r="G201" s="55" t="s">
        <v>195</v>
      </c>
      <c r="H201" s="56"/>
      <c r="I201" s="57"/>
      <c r="J201" s="62" t="s">
        <v>196</v>
      </c>
      <c r="K201" s="62" t="s">
        <v>196</v>
      </c>
      <c r="L201" s="62" t="s">
        <v>196</v>
      </c>
      <c r="M201" s="62" t="s">
        <v>197</v>
      </c>
      <c r="N201" s="62" t="s">
        <v>196</v>
      </c>
      <c r="O201" s="62" t="s">
        <v>196</v>
      </c>
      <c r="P201" s="45" t="s">
        <v>196</v>
      </c>
      <c r="Q201" s="62" t="s">
        <v>196</v>
      </c>
      <c r="R201" s="62" t="s">
        <v>196</v>
      </c>
      <c r="S201" s="62" t="s">
        <v>196</v>
      </c>
      <c r="T201" s="62" t="s">
        <v>196</v>
      </c>
      <c r="U201" s="62" t="s">
        <v>198</v>
      </c>
      <c r="V201" s="62" t="s">
        <v>199</v>
      </c>
      <c r="W201" s="62" t="s">
        <v>200</v>
      </c>
      <c r="X201" s="62"/>
      <c r="Y201" s="62"/>
      <c r="Z201" s="62"/>
      <c r="AA201" s="46"/>
    </row>
    <row r="202" spans="2:27" ht="38" customHeight="1" x14ac:dyDescent="0.35">
      <c r="B202" s="39" t="s">
        <v>201</v>
      </c>
      <c r="C202" s="40"/>
      <c r="D202" s="40"/>
      <c r="E202" s="40"/>
      <c r="F202" s="41"/>
      <c r="G202" s="42" t="s">
        <v>187</v>
      </c>
      <c r="H202" s="43"/>
      <c r="I202" s="44"/>
      <c r="J202" s="45">
        <f>3/3</f>
        <v>1</v>
      </c>
      <c r="K202" s="45">
        <f>5/5</f>
        <v>1</v>
      </c>
      <c r="L202" s="45">
        <f>5/5</f>
        <v>1</v>
      </c>
      <c r="M202" s="45">
        <f>5/5</f>
        <v>1</v>
      </c>
      <c r="N202" s="45">
        <f>5/5</f>
        <v>1</v>
      </c>
      <c r="O202" s="45">
        <f>5/5</f>
        <v>1</v>
      </c>
      <c r="P202" s="45">
        <v>1</v>
      </c>
      <c r="Q202" s="45">
        <v>1</v>
      </c>
      <c r="R202" s="45">
        <f>5/5</f>
        <v>1</v>
      </c>
      <c r="S202" s="45">
        <f>5/5</f>
        <v>1</v>
      </c>
      <c r="T202" s="45">
        <v>1</v>
      </c>
      <c r="U202" s="45">
        <v>1</v>
      </c>
      <c r="V202" s="45">
        <v>1</v>
      </c>
      <c r="W202" s="45">
        <f>0/30</f>
        <v>0</v>
      </c>
      <c r="X202" s="45"/>
      <c r="Y202" s="45"/>
      <c r="Z202" s="45"/>
      <c r="AA202" s="46"/>
    </row>
    <row r="203" spans="2:27" ht="38" customHeight="1" x14ac:dyDescent="0.35">
      <c r="B203" s="47"/>
      <c r="C203" s="48"/>
      <c r="D203" s="48"/>
      <c r="E203" s="48"/>
      <c r="F203" s="49"/>
      <c r="G203" s="50"/>
      <c r="H203" s="51"/>
      <c r="I203" s="52"/>
      <c r="J203" s="54" t="s">
        <v>202</v>
      </c>
      <c r="K203" s="54" t="s">
        <v>203</v>
      </c>
      <c r="L203" s="54" t="s">
        <v>203</v>
      </c>
      <c r="M203" s="54" t="s">
        <v>203</v>
      </c>
      <c r="N203" s="54" t="s">
        <v>203</v>
      </c>
      <c r="O203" s="54" t="s">
        <v>203</v>
      </c>
      <c r="P203" s="54" t="s">
        <v>203</v>
      </c>
      <c r="Q203" s="54" t="s">
        <v>202</v>
      </c>
      <c r="R203" s="54" t="s">
        <v>203</v>
      </c>
      <c r="S203" s="54" t="s">
        <v>203</v>
      </c>
      <c r="T203" s="54" t="s">
        <v>203</v>
      </c>
      <c r="U203" s="54" t="s">
        <v>204</v>
      </c>
      <c r="V203" s="54" t="s">
        <v>203</v>
      </c>
      <c r="W203" s="54" t="s">
        <v>204</v>
      </c>
      <c r="X203" s="54"/>
      <c r="Y203" s="54"/>
      <c r="Z203" s="54"/>
      <c r="AA203" s="46"/>
    </row>
    <row r="204" spans="2:27" ht="38" customHeight="1" x14ac:dyDescent="0.35">
      <c r="B204" s="47"/>
      <c r="C204" s="48"/>
      <c r="D204" s="48"/>
      <c r="E204" s="48"/>
      <c r="F204" s="49"/>
      <c r="G204" s="55" t="s">
        <v>194</v>
      </c>
      <c r="H204" s="56"/>
      <c r="I204" s="57"/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50</v>
      </c>
      <c r="Q204" s="58">
        <v>0</v>
      </c>
      <c r="R204" s="58">
        <v>0</v>
      </c>
      <c r="S204" s="58">
        <v>0</v>
      </c>
      <c r="T204" s="58">
        <v>0</v>
      </c>
      <c r="U204" s="58">
        <v>0</v>
      </c>
      <c r="V204" s="58">
        <v>0</v>
      </c>
      <c r="W204" s="58">
        <v>0</v>
      </c>
      <c r="X204" s="58"/>
      <c r="Y204" s="58"/>
      <c r="Z204" s="58"/>
      <c r="AA204" s="46"/>
    </row>
    <row r="205" spans="2:27" ht="38" customHeight="1" x14ac:dyDescent="0.35">
      <c r="B205" s="59"/>
      <c r="C205" s="60"/>
      <c r="D205" s="60"/>
      <c r="E205" s="60"/>
      <c r="F205" s="61"/>
      <c r="G205" s="55" t="s">
        <v>195</v>
      </c>
      <c r="H205" s="56"/>
      <c r="I205" s="57"/>
      <c r="J205" s="62" t="s">
        <v>196</v>
      </c>
      <c r="K205" s="62" t="s">
        <v>196</v>
      </c>
      <c r="L205" s="62" t="s">
        <v>196</v>
      </c>
      <c r="M205" s="62" t="s">
        <v>196</v>
      </c>
      <c r="N205" s="62" t="s">
        <v>196</v>
      </c>
      <c r="O205" s="62" t="s">
        <v>196</v>
      </c>
      <c r="P205" s="45" t="s">
        <v>196</v>
      </c>
      <c r="Q205" s="62" t="s">
        <v>196</v>
      </c>
      <c r="R205" s="62" t="s">
        <v>196</v>
      </c>
      <c r="S205" s="62" t="s">
        <v>196</v>
      </c>
      <c r="T205" s="62" t="s">
        <v>196</v>
      </c>
      <c r="U205" s="62" t="s">
        <v>205</v>
      </c>
      <c r="V205" s="62" t="s">
        <v>196</v>
      </c>
      <c r="W205" s="62" t="s">
        <v>206</v>
      </c>
      <c r="X205" s="62"/>
      <c r="Y205" s="62"/>
      <c r="Z205" s="62"/>
      <c r="AA205" s="46"/>
    </row>
    <row r="206" spans="2:27" ht="38" customHeight="1" x14ac:dyDescent="0.35">
      <c r="B206" s="39" t="s">
        <v>207</v>
      </c>
      <c r="C206" s="40"/>
      <c r="D206" s="40"/>
      <c r="E206" s="40"/>
      <c r="F206" s="41"/>
      <c r="G206" s="42" t="s">
        <v>187</v>
      </c>
      <c r="H206" s="43"/>
      <c r="I206" s="44"/>
      <c r="J206" s="45">
        <f>47/47</f>
        <v>1</v>
      </c>
      <c r="K206" s="45">
        <f>69/69</f>
        <v>1</v>
      </c>
      <c r="L206" s="45">
        <f>69/69</f>
        <v>1</v>
      </c>
      <c r="M206" s="45">
        <f>69/69</f>
        <v>1</v>
      </c>
      <c r="N206" s="45">
        <f>69/69</f>
        <v>1</v>
      </c>
      <c r="O206" s="45">
        <f>69/69</f>
        <v>1</v>
      </c>
      <c r="P206" s="63">
        <v>1</v>
      </c>
      <c r="Q206" s="63">
        <v>1</v>
      </c>
      <c r="R206" s="45">
        <f>69/69</f>
        <v>1</v>
      </c>
      <c r="S206" s="45">
        <f>69/69</f>
        <v>1</v>
      </c>
      <c r="T206" s="45">
        <f>69/69</f>
        <v>1</v>
      </c>
      <c r="U206" s="45">
        <f>69/69</f>
        <v>1</v>
      </c>
      <c r="V206" s="45">
        <f>59/69</f>
        <v>0.85507246376811596</v>
      </c>
      <c r="W206" s="45">
        <f>69/69</f>
        <v>1</v>
      </c>
      <c r="X206" s="45"/>
      <c r="Y206" s="45"/>
      <c r="Z206" s="45"/>
      <c r="AA206" s="46"/>
    </row>
    <row r="207" spans="2:27" ht="38" customHeight="1" x14ac:dyDescent="0.35">
      <c r="B207" s="47"/>
      <c r="C207" s="48"/>
      <c r="D207" s="48"/>
      <c r="E207" s="48"/>
      <c r="F207" s="49"/>
      <c r="G207" s="50"/>
      <c r="H207" s="51"/>
      <c r="I207" s="52"/>
      <c r="J207" s="54" t="s">
        <v>208</v>
      </c>
      <c r="K207" s="54" t="s">
        <v>209</v>
      </c>
      <c r="L207" s="54" t="s">
        <v>209</v>
      </c>
      <c r="M207" s="54" t="s">
        <v>209</v>
      </c>
      <c r="N207" s="54" t="s">
        <v>209</v>
      </c>
      <c r="O207" s="54" t="s">
        <v>209</v>
      </c>
      <c r="P207" s="54" t="s">
        <v>209</v>
      </c>
      <c r="Q207" s="54" t="s">
        <v>209</v>
      </c>
      <c r="R207" s="54" t="s">
        <v>209</v>
      </c>
      <c r="S207" s="54" t="s">
        <v>209</v>
      </c>
      <c r="T207" s="54" t="s">
        <v>209</v>
      </c>
      <c r="U207" s="54" t="s">
        <v>210</v>
      </c>
      <c r="V207" s="54" t="s">
        <v>211</v>
      </c>
      <c r="W207" s="54" t="s">
        <v>209</v>
      </c>
      <c r="X207" s="54"/>
      <c r="Y207" s="54"/>
      <c r="Z207" s="54"/>
      <c r="AA207" s="46"/>
    </row>
    <row r="208" spans="2:27" ht="38" customHeight="1" x14ac:dyDescent="0.35">
      <c r="B208" s="47"/>
      <c r="C208" s="48"/>
      <c r="D208" s="48"/>
      <c r="E208" s="48"/>
      <c r="F208" s="49"/>
      <c r="G208" s="55" t="s">
        <v>194</v>
      </c>
      <c r="H208" s="56"/>
      <c r="I208" s="57"/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50</v>
      </c>
      <c r="Q208" s="58">
        <v>0</v>
      </c>
      <c r="R208" s="58">
        <v>0</v>
      </c>
      <c r="S208" s="58">
        <v>0</v>
      </c>
      <c r="T208" s="58">
        <v>0</v>
      </c>
      <c r="U208" s="58">
        <v>0</v>
      </c>
      <c r="V208" s="58">
        <v>0</v>
      </c>
      <c r="W208" s="58">
        <v>0</v>
      </c>
      <c r="X208" s="58"/>
      <c r="Y208" s="58"/>
      <c r="Z208" s="58"/>
      <c r="AA208" s="46"/>
    </row>
    <row r="209" spans="2:27" ht="38" customHeight="1" x14ac:dyDescent="0.35">
      <c r="B209" s="59"/>
      <c r="C209" s="60"/>
      <c r="D209" s="60"/>
      <c r="E209" s="60"/>
      <c r="F209" s="61"/>
      <c r="G209" s="55" t="s">
        <v>195</v>
      </c>
      <c r="H209" s="56"/>
      <c r="I209" s="57"/>
      <c r="J209" s="62" t="s">
        <v>196</v>
      </c>
      <c r="K209" s="62" t="s">
        <v>196</v>
      </c>
      <c r="L209" s="62" t="s">
        <v>196</v>
      </c>
      <c r="M209" s="62" t="s">
        <v>196</v>
      </c>
      <c r="N209" s="62" t="s">
        <v>196</v>
      </c>
      <c r="O209" s="62" t="s">
        <v>196</v>
      </c>
      <c r="P209" s="45" t="s">
        <v>196</v>
      </c>
      <c r="Q209" s="62" t="s">
        <v>196</v>
      </c>
      <c r="R209" s="62" t="s">
        <v>196</v>
      </c>
      <c r="S209" s="62" t="s">
        <v>196</v>
      </c>
      <c r="T209" s="62" t="s">
        <v>196</v>
      </c>
      <c r="U209" s="62" t="s">
        <v>205</v>
      </c>
      <c r="V209" s="62" t="s">
        <v>199</v>
      </c>
      <c r="W209" s="62" t="s">
        <v>196</v>
      </c>
      <c r="X209" s="62"/>
      <c r="Y209" s="62"/>
      <c r="Z209" s="62"/>
      <c r="AA209" s="46"/>
    </row>
    <row r="210" spans="2:27" ht="38" customHeight="1" x14ac:dyDescent="0.35">
      <c r="B210" s="39" t="s">
        <v>212</v>
      </c>
      <c r="C210" s="40"/>
      <c r="D210" s="40"/>
      <c r="E210" s="40"/>
      <c r="F210" s="41"/>
      <c r="G210" s="42" t="s">
        <v>187</v>
      </c>
      <c r="H210" s="43"/>
      <c r="I210" s="44"/>
      <c r="J210" s="45">
        <f>26/26</f>
        <v>1</v>
      </c>
      <c r="K210" s="45">
        <v>0.79591836734693877</v>
      </c>
      <c r="L210" s="45">
        <v>0.79591836734693877</v>
      </c>
      <c r="M210" s="45">
        <v>1</v>
      </c>
      <c r="N210" s="45">
        <f>35/49</f>
        <v>0.7142857142857143</v>
      </c>
      <c r="O210" s="45">
        <f>35/49</f>
        <v>0.7142857142857143</v>
      </c>
      <c r="P210" s="63">
        <v>0.71</v>
      </c>
      <c r="Q210" s="45">
        <f>31/41</f>
        <v>0.75609756097560976</v>
      </c>
      <c r="R210" s="45">
        <f>8/49</f>
        <v>0.16326530612244897</v>
      </c>
      <c r="S210" s="45">
        <f>35/35</f>
        <v>1</v>
      </c>
      <c r="T210" s="45">
        <f>35/35</f>
        <v>1</v>
      </c>
      <c r="U210" s="45">
        <f>0/13</f>
        <v>0</v>
      </c>
      <c r="V210" s="45">
        <f>0/13</f>
        <v>0</v>
      </c>
      <c r="W210" s="45">
        <f>0/30</f>
        <v>0</v>
      </c>
      <c r="X210" s="45"/>
      <c r="Y210" s="45"/>
      <c r="Z210" s="45"/>
      <c r="AA210" s="46"/>
    </row>
    <row r="211" spans="2:27" ht="38" customHeight="1" x14ac:dyDescent="0.35">
      <c r="B211" s="47"/>
      <c r="C211" s="48"/>
      <c r="D211" s="48"/>
      <c r="E211" s="48"/>
      <c r="F211" s="49"/>
      <c r="G211" s="50"/>
      <c r="H211" s="51"/>
      <c r="I211" s="52"/>
      <c r="J211" s="54" t="s">
        <v>213</v>
      </c>
      <c r="K211" s="54" t="s">
        <v>214</v>
      </c>
      <c r="L211" s="54" t="s">
        <v>214</v>
      </c>
      <c r="M211" s="54" t="s">
        <v>215</v>
      </c>
      <c r="N211" s="54" t="s">
        <v>216</v>
      </c>
      <c r="O211" s="54" t="s">
        <v>216</v>
      </c>
      <c r="P211" s="54" t="s">
        <v>217</v>
      </c>
      <c r="Q211" s="54" t="s">
        <v>218</v>
      </c>
      <c r="R211" s="54" t="s">
        <v>219</v>
      </c>
      <c r="S211" s="54" t="s">
        <v>217</v>
      </c>
      <c r="T211" s="54" t="s">
        <v>220</v>
      </c>
      <c r="U211" s="54" t="s">
        <v>221</v>
      </c>
      <c r="V211" s="54" t="s">
        <v>222</v>
      </c>
      <c r="W211" s="54" t="s">
        <v>222</v>
      </c>
      <c r="X211" s="54"/>
      <c r="Y211" s="54"/>
      <c r="Z211" s="54"/>
      <c r="AA211" s="46"/>
    </row>
    <row r="212" spans="2:27" ht="38" customHeight="1" x14ac:dyDescent="0.35">
      <c r="B212" s="47"/>
      <c r="C212" s="48"/>
      <c r="D212" s="48"/>
      <c r="E212" s="48"/>
      <c r="F212" s="49"/>
      <c r="G212" s="55" t="s">
        <v>194</v>
      </c>
      <c r="H212" s="56"/>
      <c r="I212" s="57"/>
      <c r="J212" s="58">
        <v>0</v>
      </c>
      <c r="K212" s="58">
        <v>100</v>
      </c>
      <c r="L212" s="58">
        <v>100</v>
      </c>
      <c r="M212" s="58">
        <v>0</v>
      </c>
      <c r="N212" s="58">
        <v>100</v>
      </c>
      <c r="O212" s="58">
        <v>100</v>
      </c>
      <c r="P212" s="58">
        <v>0</v>
      </c>
      <c r="Q212" s="58">
        <v>100</v>
      </c>
      <c r="R212" s="58">
        <v>100</v>
      </c>
      <c r="S212" s="58">
        <v>0</v>
      </c>
      <c r="T212" s="58">
        <v>0</v>
      </c>
      <c r="U212" s="58">
        <v>0</v>
      </c>
      <c r="V212" s="58">
        <v>0</v>
      </c>
      <c r="W212" s="58">
        <v>0</v>
      </c>
      <c r="X212" s="58"/>
      <c r="Y212" s="58"/>
      <c r="Z212" s="58"/>
      <c r="AA212" s="46"/>
    </row>
    <row r="213" spans="2:27" ht="38" customHeight="1" x14ac:dyDescent="0.35">
      <c r="B213" s="59"/>
      <c r="C213" s="60"/>
      <c r="D213" s="60"/>
      <c r="E213" s="60"/>
      <c r="F213" s="61"/>
      <c r="G213" s="55" t="s">
        <v>195</v>
      </c>
      <c r="H213" s="56"/>
      <c r="I213" s="57"/>
      <c r="J213" s="62" t="s">
        <v>196</v>
      </c>
      <c r="K213" s="62" t="s">
        <v>223</v>
      </c>
      <c r="L213" s="62" t="s">
        <v>223</v>
      </c>
      <c r="M213" s="62" t="s">
        <v>224</v>
      </c>
      <c r="N213" s="62" t="s">
        <v>223</v>
      </c>
      <c r="O213" s="62" t="s">
        <v>223</v>
      </c>
      <c r="P213" s="45" t="s">
        <v>196</v>
      </c>
      <c r="Q213" s="62" t="s">
        <v>223</v>
      </c>
      <c r="R213" s="62" t="s">
        <v>225</v>
      </c>
      <c r="S213" s="62" t="s">
        <v>196</v>
      </c>
      <c r="T213" s="62" t="s">
        <v>226</v>
      </c>
      <c r="U213" s="62" t="s">
        <v>205</v>
      </c>
      <c r="V213" s="62" t="s">
        <v>227</v>
      </c>
      <c r="W213" s="62" t="s">
        <v>227</v>
      </c>
      <c r="X213" s="62"/>
      <c r="Y213" s="62"/>
      <c r="Z213" s="62"/>
      <c r="AA213" s="46"/>
    </row>
    <row r="214" spans="2:27" ht="38" customHeight="1" x14ac:dyDescent="0.35">
      <c r="B214" s="39" t="s">
        <v>228</v>
      </c>
      <c r="C214" s="40"/>
      <c r="D214" s="40"/>
      <c r="E214" s="40"/>
      <c r="F214" s="41"/>
      <c r="G214" s="42" t="s">
        <v>187</v>
      </c>
      <c r="H214" s="43"/>
      <c r="I214" s="44"/>
      <c r="J214" s="45">
        <f>10/10</f>
        <v>1</v>
      </c>
      <c r="K214" s="45">
        <v>1</v>
      </c>
      <c r="L214" s="45">
        <f>10/13</f>
        <v>0.76923076923076927</v>
      </c>
      <c r="M214" s="45">
        <f t="shared" ref="M214:S214" si="0">2/2</f>
        <v>1</v>
      </c>
      <c r="N214" s="45">
        <f t="shared" si="0"/>
        <v>1</v>
      </c>
      <c r="O214" s="45">
        <f t="shared" si="0"/>
        <v>1</v>
      </c>
      <c r="P214" s="45">
        <f t="shared" si="0"/>
        <v>1</v>
      </c>
      <c r="Q214" s="45">
        <f t="shared" si="0"/>
        <v>1</v>
      </c>
      <c r="R214" s="45">
        <f>12/13</f>
        <v>0.92307692307692313</v>
      </c>
      <c r="S214" s="45">
        <f t="shared" si="0"/>
        <v>1</v>
      </c>
      <c r="T214" s="45">
        <f>10/13</f>
        <v>0.76923076923076927</v>
      </c>
      <c r="U214" s="45">
        <f>0/13</f>
        <v>0</v>
      </c>
      <c r="V214" s="45">
        <f>0/13</f>
        <v>0</v>
      </c>
      <c r="W214" s="45">
        <f>0/13</f>
        <v>0</v>
      </c>
      <c r="X214" s="45"/>
      <c r="Y214" s="45"/>
      <c r="Z214" s="45"/>
      <c r="AA214" s="46"/>
    </row>
    <row r="215" spans="2:27" ht="38" customHeight="1" x14ac:dyDescent="0.35">
      <c r="B215" s="47"/>
      <c r="C215" s="48"/>
      <c r="D215" s="48"/>
      <c r="E215" s="48"/>
      <c r="F215" s="49"/>
      <c r="G215" s="50"/>
      <c r="H215" s="51"/>
      <c r="I215" s="52"/>
      <c r="J215" s="54" t="s">
        <v>229</v>
      </c>
      <c r="K215" s="54" t="s">
        <v>230</v>
      </c>
      <c r="L215" s="54" t="s">
        <v>231</v>
      </c>
      <c r="M215" s="54" t="s">
        <v>230</v>
      </c>
      <c r="N215" s="54" t="s">
        <v>232</v>
      </c>
      <c r="O215" s="54" t="s">
        <v>230</v>
      </c>
      <c r="P215" s="54" t="s">
        <v>230</v>
      </c>
      <c r="Q215" s="54" t="s">
        <v>230</v>
      </c>
      <c r="R215" s="54" t="s">
        <v>232</v>
      </c>
      <c r="S215" s="54" t="s">
        <v>230</v>
      </c>
      <c r="T215" s="54" t="s">
        <v>230</v>
      </c>
      <c r="U215" s="64" t="s">
        <v>233</v>
      </c>
      <c r="V215" s="64" t="s">
        <v>233</v>
      </c>
      <c r="W215" s="64" t="s">
        <v>233</v>
      </c>
      <c r="X215" s="54"/>
      <c r="Y215" s="54"/>
      <c r="Z215" s="54"/>
      <c r="AA215" s="46"/>
    </row>
    <row r="216" spans="2:27" ht="38" customHeight="1" x14ac:dyDescent="0.35">
      <c r="B216" s="47"/>
      <c r="C216" s="48"/>
      <c r="D216" s="48"/>
      <c r="E216" s="48"/>
      <c r="F216" s="49"/>
      <c r="G216" s="55" t="s">
        <v>194</v>
      </c>
      <c r="H216" s="56"/>
      <c r="I216" s="57"/>
      <c r="J216" s="58">
        <v>0</v>
      </c>
      <c r="K216" s="58">
        <v>0</v>
      </c>
      <c r="L216" s="58">
        <v>0</v>
      </c>
      <c r="M216" s="58">
        <v>0</v>
      </c>
      <c r="N216" s="58">
        <v>0</v>
      </c>
      <c r="O216" s="58">
        <v>0</v>
      </c>
      <c r="P216" s="58">
        <v>50</v>
      </c>
      <c r="Q216" s="58">
        <v>0</v>
      </c>
      <c r="R216" s="58">
        <v>0</v>
      </c>
      <c r="S216" s="58">
        <v>0</v>
      </c>
      <c r="T216" s="58">
        <v>0</v>
      </c>
      <c r="U216" s="65">
        <v>0</v>
      </c>
      <c r="V216" s="65">
        <v>0</v>
      </c>
      <c r="W216" s="65">
        <v>0</v>
      </c>
      <c r="X216" s="58"/>
      <c r="Y216" s="58"/>
      <c r="Z216" s="58"/>
      <c r="AA216" s="46"/>
    </row>
    <row r="217" spans="2:27" ht="38" customHeight="1" x14ac:dyDescent="0.35">
      <c r="B217" s="59"/>
      <c r="C217" s="60"/>
      <c r="D217" s="60"/>
      <c r="E217" s="60"/>
      <c r="F217" s="61"/>
      <c r="G217" s="55" t="s">
        <v>195</v>
      </c>
      <c r="H217" s="56"/>
      <c r="I217" s="57"/>
      <c r="J217" s="66" t="s">
        <v>196</v>
      </c>
      <c r="K217" s="66" t="s">
        <v>196</v>
      </c>
      <c r="L217" s="66" t="s">
        <v>196</v>
      </c>
      <c r="M217" s="67" t="s">
        <v>196</v>
      </c>
      <c r="N217" s="67">
        <v>46215</v>
      </c>
      <c r="O217" s="66" t="s">
        <v>196</v>
      </c>
      <c r="P217" s="66" t="s">
        <v>196</v>
      </c>
      <c r="Q217" s="66" t="s">
        <v>196</v>
      </c>
      <c r="R217" s="67">
        <v>46215</v>
      </c>
      <c r="S217" s="67">
        <v>46232</v>
      </c>
      <c r="T217" s="67">
        <v>46232</v>
      </c>
      <c r="U217" s="62" t="s">
        <v>205</v>
      </c>
      <c r="V217" s="62" t="s">
        <v>227</v>
      </c>
      <c r="W217" s="62" t="s">
        <v>227</v>
      </c>
      <c r="X217" s="66"/>
      <c r="Y217" s="66"/>
      <c r="Z217" s="66"/>
      <c r="AA217" s="46"/>
    </row>
    <row r="218" spans="2:27" ht="38" customHeight="1" x14ac:dyDescent="0.35">
      <c r="B218" s="39" t="s">
        <v>234</v>
      </c>
      <c r="C218" s="40"/>
      <c r="D218" s="40"/>
      <c r="E218" s="40"/>
      <c r="F218" s="41"/>
      <c r="G218" s="42" t="s">
        <v>187</v>
      </c>
      <c r="H218" s="43"/>
      <c r="I218" s="44"/>
      <c r="J218" s="45">
        <v>0</v>
      </c>
      <c r="K218" s="45">
        <f>4/9</f>
        <v>0.44444444444444442</v>
      </c>
      <c r="L218" s="45">
        <v>0</v>
      </c>
      <c r="M218" s="45">
        <f t="shared" ref="M218:R218" si="1">4/9</f>
        <v>0.44444444444444442</v>
      </c>
      <c r="N218" s="45">
        <f t="shared" si="1"/>
        <v>0.44444444444444442</v>
      </c>
      <c r="O218" s="45">
        <f t="shared" si="1"/>
        <v>0.44444444444444442</v>
      </c>
      <c r="P218" s="45">
        <f t="shared" si="1"/>
        <v>0.44444444444444442</v>
      </c>
      <c r="Q218" s="45">
        <f t="shared" si="1"/>
        <v>0.44444444444444442</v>
      </c>
      <c r="R218" s="45">
        <f t="shared" si="1"/>
        <v>0.44444444444444442</v>
      </c>
      <c r="S218" s="45">
        <v>0</v>
      </c>
      <c r="T218" s="45">
        <v>0</v>
      </c>
      <c r="U218" s="45">
        <v>0</v>
      </c>
      <c r="V218" s="45">
        <v>0</v>
      </c>
      <c r="W218" s="45">
        <v>0</v>
      </c>
      <c r="X218" s="45"/>
      <c r="Y218" s="45"/>
      <c r="Z218" s="45"/>
      <c r="AA218" s="46"/>
    </row>
    <row r="219" spans="2:27" ht="38" customHeight="1" x14ac:dyDescent="0.35">
      <c r="B219" s="47"/>
      <c r="C219" s="48"/>
      <c r="D219" s="48"/>
      <c r="E219" s="48"/>
      <c r="F219" s="49"/>
      <c r="G219" s="50"/>
      <c r="H219" s="51"/>
      <c r="I219" s="52"/>
      <c r="J219" s="54" t="s">
        <v>235</v>
      </c>
      <c r="K219" s="54" t="s">
        <v>236</v>
      </c>
      <c r="L219" s="54" t="s">
        <v>235</v>
      </c>
      <c r="M219" s="54" t="s">
        <v>236</v>
      </c>
      <c r="N219" s="54" t="s">
        <v>236</v>
      </c>
      <c r="O219" s="54" t="s">
        <v>236</v>
      </c>
      <c r="P219" s="54" t="s">
        <v>236</v>
      </c>
      <c r="Q219" s="54" t="s">
        <v>236</v>
      </c>
      <c r="R219" s="54" t="s">
        <v>236</v>
      </c>
      <c r="S219" s="54" t="s">
        <v>235</v>
      </c>
      <c r="T219" s="54" t="s">
        <v>235</v>
      </c>
      <c r="U219" s="54" t="s">
        <v>235</v>
      </c>
      <c r="V219" s="54" t="s">
        <v>235</v>
      </c>
      <c r="W219" s="54" t="s">
        <v>235</v>
      </c>
      <c r="X219" s="54"/>
      <c r="Y219" s="54"/>
      <c r="Z219" s="54"/>
      <c r="AA219" s="46"/>
    </row>
    <row r="220" spans="2:27" ht="38" customHeight="1" x14ac:dyDescent="0.35">
      <c r="B220" s="47"/>
      <c r="C220" s="48"/>
      <c r="D220" s="48"/>
      <c r="E220" s="48"/>
      <c r="F220" s="49"/>
      <c r="G220" s="55" t="s">
        <v>194</v>
      </c>
      <c r="H220" s="56"/>
      <c r="I220" s="57"/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8">
        <v>0</v>
      </c>
      <c r="P220" s="58">
        <v>0</v>
      </c>
      <c r="Q220" s="58">
        <v>0</v>
      </c>
      <c r="R220" s="58">
        <v>0</v>
      </c>
      <c r="S220" s="58">
        <v>0</v>
      </c>
      <c r="T220" s="58">
        <v>0</v>
      </c>
      <c r="U220" s="58">
        <v>0</v>
      </c>
      <c r="V220" s="58">
        <v>0</v>
      </c>
      <c r="W220" s="58">
        <v>0</v>
      </c>
      <c r="X220" s="58"/>
      <c r="Y220" s="58"/>
      <c r="Z220" s="58"/>
      <c r="AA220" s="46"/>
    </row>
    <row r="221" spans="2:27" ht="38" customHeight="1" x14ac:dyDescent="0.35">
      <c r="B221" s="59"/>
      <c r="C221" s="60"/>
      <c r="D221" s="60"/>
      <c r="E221" s="60"/>
      <c r="F221" s="61"/>
      <c r="G221" s="55" t="s">
        <v>195</v>
      </c>
      <c r="H221" s="56"/>
      <c r="I221" s="57"/>
      <c r="J221" s="68" t="s">
        <v>237</v>
      </c>
      <c r="K221" s="68" t="s">
        <v>237</v>
      </c>
      <c r="L221" s="68" t="s">
        <v>237</v>
      </c>
      <c r="M221" s="68" t="s">
        <v>238</v>
      </c>
      <c r="N221" s="68" t="s">
        <v>238</v>
      </c>
      <c r="O221" s="68" t="s">
        <v>239</v>
      </c>
      <c r="P221" s="68" t="s">
        <v>239</v>
      </c>
      <c r="Q221" s="68" t="s">
        <v>239</v>
      </c>
      <c r="R221" s="68" t="s">
        <v>239</v>
      </c>
      <c r="S221" s="68" t="s">
        <v>239</v>
      </c>
      <c r="T221" s="68" t="s">
        <v>239</v>
      </c>
      <c r="U221" s="62" t="s">
        <v>205</v>
      </c>
      <c r="V221" s="68" t="s">
        <v>239</v>
      </c>
      <c r="W221" s="68" t="s">
        <v>198</v>
      </c>
      <c r="X221" s="68"/>
      <c r="Y221" s="68"/>
      <c r="Z221" s="68"/>
      <c r="AA221" s="46"/>
    </row>
  </sheetData>
  <mergeCells count="45">
    <mergeCell ref="B218:F221"/>
    <mergeCell ref="G218:I219"/>
    <mergeCell ref="G220:I220"/>
    <mergeCell ref="G221:I221"/>
    <mergeCell ref="B210:F213"/>
    <mergeCell ref="G210:I211"/>
    <mergeCell ref="G212:I212"/>
    <mergeCell ref="G213:I213"/>
    <mergeCell ref="B214:F217"/>
    <mergeCell ref="G214:I215"/>
    <mergeCell ref="G216:I216"/>
    <mergeCell ref="G217:I217"/>
    <mergeCell ref="B202:F205"/>
    <mergeCell ref="G202:I203"/>
    <mergeCell ref="G204:I204"/>
    <mergeCell ref="G205:I205"/>
    <mergeCell ref="B206:F209"/>
    <mergeCell ref="G206:I207"/>
    <mergeCell ref="G208:I208"/>
    <mergeCell ref="G209:I209"/>
    <mergeCell ref="AA5:AA8"/>
    <mergeCell ref="A9:XFD9"/>
    <mergeCell ref="B10:I10"/>
    <mergeCell ref="B198:F201"/>
    <mergeCell ref="G198:I199"/>
    <mergeCell ref="G200:I200"/>
    <mergeCell ref="G201:I201"/>
    <mergeCell ref="N5:N8"/>
    <mergeCell ref="O5:O8"/>
    <mergeCell ref="P5:P8"/>
    <mergeCell ref="Q5:Q8"/>
    <mergeCell ref="R5:R8"/>
    <mergeCell ref="S5:S8"/>
    <mergeCell ref="H5:H8"/>
    <mergeCell ref="I5:I8"/>
    <mergeCell ref="J5:J8"/>
    <mergeCell ref="K5:K8"/>
    <mergeCell ref="L5:L8"/>
    <mergeCell ref="M5:M8"/>
    <mergeCell ref="B5:B8"/>
    <mergeCell ref="C5:C8"/>
    <mergeCell ref="D5:D8"/>
    <mergeCell ref="E5:E8"/>
    <mergeCell ref="F5:F8"/>
    <mergeCell ref="G5:G8"/>
  </mergeCells>
  <conditionalFormatting sqref="J209">
    <cfRule type="dataBar" priority="31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{40DDB668-2907-4638-BBAE-F97728DFE0DA}</x14:id>
        </ext>
      </extLst>
    </cfRule>
    <cfRule type="dataBar" priority="320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{EDF3A395-2839-4A2C-B775-07EC9718C339}</x14:id>
        </ext>
      </extLst>
    </cfRule>
  </conditionalFormatting>
  <conditionalFormatting sqref="J213">
    <cfRule type="dataBar" priority="3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{BF5088D6-74B2-4DF1-A0CD-D436BB3D7048}</x14:id>
        </ext>
      </extLst>
    </cfRule>
    <cfRule type="dataBar" priority="40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{C21A1AB3-A8F8-4EA7-9BBF-5C602F76BB9D}</x14:id>
        </ext>
      </extLst>
    </cfRule>
  </conditionalFormatting>
  <conditionalFormatting sqref="J221:L221">
    <cfRule type="dataBar" priority="15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{3C528796-685A-4762-84D4-1E72494CCDB1}</x14:id>
        </ext>
      </extLst>
    </cfRule>
    <cfRule type="colorScale" priority="1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205:O205 J201:O201 Q201:Z201 Q205:T205 V205:Z205">
    <cfRule type="dataBar" priority="4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{1E77144A-D804-429B-A705-55A5430935B8}</x14:id>
        </ext>
      </extLst>
    </cfRule>
    <cfRule type="dataBar" priority="415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{64FB86B2-F137-4B59-A79A-717B1EE2B1C0}</x14:id>
        </ext>
      </extLst>
    </cfRule>
  </conditionalFormatting>
  <conditionalFormatting sqref="J211:T211">
    <cfRule type="colorScale" priority="41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42">
      <colorScale>
        <cfvo type="min"/>
        <cfvo type="max"/>
        <color rgb="FFFFEF9C"/>
        <color rgb="FF63BE7B"/>
      </colorScale>
    </cfRule>
    <cfRule type="dataBar" priority="4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{78E40284-5CE7-4501-9AC7-29A5B628172C}</x14:id>
        </ext>
      </extLst>
    </cfRule>
    <cfRule type="colorScale" priority="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206:U206 X206:Z206">
    <cfRule type="dataBar" priority="32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{C50D3F9B-A2E8-457A-B57F-FD07238BEB26}</x14:id>
        </ext>
      </extLst>
    </cfRule>
    <cfRule type="colorScale" priority="322">
      <colorScale>
        <cfvo type="min"/>
        <cfvo type="max"/>
        <color rgb="FFFCFCFF"/>
        <color rgb="FF63BE7B"/>
      </colorScale>
    </cfRule>
    <cfRule type="dataBar" priority="323">
      <dataBar>
        <cfvo type="min"/>
        <cfvo type="max"/>
        <color rgb="FF00B0F0"/>
      </dataBar>
      <extLst>
        <ext xmlns:x14="http://schemas.microsoft.com/office/spreadsheetml/2009/9/main" uri="{B025F937-C7B1-47D3-B67F-A62EFF666E3E}">
          <x14:id>{FA98252E-7DAF-42D0-8E0E-9E8A385A1ECA}</x14:id>
        </ext>
      </extLst>
    </cfRule>
    <cfRule type="colorScale" priority="324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325">
      <colorScale>
        <cfvo type="min"/>
        <cfvo type="max"/>
        <color rgb="FFFFEF9C"/>
        <color rgb="FF63BE7B"/>
      </colorScale>
    </cfRule>
    <cfRule type="dataBar" priority="32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{DF6E0E43-88CA-4886-9AA4-953EBE433288}</x14:id>
        </ext>
      </extLst>
    </cfRule>
    <cfRule type="colorScale" priority="3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207:U207 X207:Z207">
    <cfRule type="colorScale" priority="416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417">
      <colorScale>
        <cfvo type="min"/>
        <cfvo type="max"/>
        <color rgb="FFFFEF9C"/>
        <color rgb="FF63BE7B"/>
      </colorScale>
    </cfRule>
    <cfRule type="dataBar" priority="4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{9EF9E60D-7923-4DD8-8999-3A1111C5124D}</x14:id>
        </ext>
      </extLst>
    </cfRule>
    <cfRule type="colorScale" priority="4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198:V198 X198:Z198">
    <cfRule type="colorScale" priority="336">
      <colorScale>
        <cfvo type="min"/>
        <cfvo type="max"/>
        <color rgb="FFFCFCFF"/>
        <color rgb="FF63BE7B"/>
      </colorScale>
    </cfRule>
    <cfRule type="colorScale" priority="337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338">
      <colorScale>
        <cfvo type="min"/>
        <cfvo type="max"/>
        <color rgb="FFFFEF9C"/>
        <color rgb="FF63BE7B"/>
      </colorScale>
    </cfRule>
    <cfRule type="dataBar" priority="33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{A4C93712-0F37-40A2-9628-99D1E4F14E75}</x14:id>
        </ext>
      </extLst>
    </cfRule>
    <cfRule type="colorScale" priority="3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202:V202 X202:Z202">
    <cfRule type="colorScale" priority="341">
      <colorScale>
        <cfvo type="min"/>
        <cfvo type="max"/>
        <color rgb="FFFCFCFF"/>
        <color rgb="FF63BE7B"/>
      </colorScale>
    </cfRule>
    <cfRule type="colorScale" priority="342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343">
      <colorScale>
        <cfvo type="min"/>
        <cfvo type="max"/>
        <color rgb="FFFFEF9C"/>
        <color rgb="FF63BE7B"/>
      </colorScale>
    </cfRule>
    <cfRule type="dataBar" priority="34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{95045ECA-EDEF-40DD-95C8-6D410C3B2553}</x14:id>
        </ext>
      </extLst>
    </cfRule>
    <cfRule type="colorScale" priority="3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210:W210">
    <cfRule type="dataBar" priority="2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{BD6B78B5-6FDA-42A2-B57B-8ABD6D382E21}</x14:id>
        </ext>
      </extLst>
    </cfRule>
    <cfRule type="colorScale" priority="28">
      <colorScale>
        <cfvo type="min"/>
        <cfvo type="max"/>
        <color rgb="FFFCFCFF"/>
        <color rgb="FF63BE7B"/>
      </colorScale>
    </cfRule>
    <cfRule type="dataBar" priority="29">
      <dataBar>
        <cfvo type="min"/>
        <cfvo type="max"/>
        <color rgb="FF00B0F0"/>
      </dataBar>
      <extLst>
        <ext xmlns:x14="http://schemas.microsoft.com/office/spreadsheetml/2009/9/main" uri="{B025F937-C7B1-47D3-B67F-A62EFF666E3E}">
          <x14:id>{2AEB45BF-AEBC-4A51-AD6C-BBDB0E97D889}</x14:id>
        </ext>
      </extLst>
    </cfRule>
    <cfRule type="colorScale" priority="30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31">
      <colorScale>
        <cfvo type="min"/>
        <cfvo type="max"/>
        <color rgb="FFFFEF9C"/>
        <color rgb="FF63BE7B"/>
      </colorScale>
    </cfRule>
    <cfRule type="dataBar" priority="3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{B197BB7D-6CD9-4718-8C6C-411197F6E841}</x14:id>
        </ext>
      </extLst>
    </cfRule>
    <cfRule type="colorScale" priority="3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218:W218">
    <cfRule type="colorScale" priority="157">
      <colorScale>
        <cfvo type="min"/>
        <cfvo type="max"/>
        <color rgb="FFFCFCFF"/>
        <color rgb="FF63BE7B"/>
      </colorScale>
    </cfRule>
    <cfRule type="colorScale" priority="158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159">
      <colorScale>
        <cfvo type="min"/>
        <cfvo type="max"/>
        <color rgb="FFFFEF9C"/>
        <color rgb="FF63BE7B"/>
      </colorScale>
    </cfRule>
    <cfRule type="dataBar" priority="16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{4D93EC1D-571E-4767-A6D8-986893502F8C}</x14:id>
        </ext>
      </extLst>
    </cfRule>
    <cfRule type="colorScale" priority="1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219:W219">
    <cfRule type="colorScale" priority="164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165">
      <colorScale>
        <cfvo type="min"/>
        <cfvo type="max"/>
        <color rgb="FFFFEF9C"/>
        <color rgb="FF63BE7B"/>
      </colorScale>
    </cfRule>
    <cfRule type="dataBar" priority="16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{C2097924-4C1C-4348-8DEF-9611A08135D4}</x14:id>
        </ext>
      </extLst>
    </cfRule>
    <cfRule type="colorScale" priority="1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199:Z199">
    <cfRule type="colorScale" priority="405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406">
      <colorScale>
        <cfvo type="min"/>
        <cfvo type="max"/>
        <color rgb="FFFFEF9C"/>
        <color rgb="FF63BE7B"/>
      </colorScale>
    </cfRule>
    <cfRule type="dataBar" priority="40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{99C75F88-E2FF-4BE3-B1A2-567C0364BC56}</x14:id>
        </ext>
      </extLst>
    </cfRule>
    <cfRule type="colorScale" priority="4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203:Z203">
    <cfRule type="colorScale" priority="409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410">
      <colorScale>
        <cfvo type="min"/>
        <cfvo type="max"/>
        <color rgb="FFFFEF9C"/>
        <color rgb="FF63BE7B"/>
      </colorScale>
    </cfRule>
    <cfRule type="dataBar" priority="4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{49071986-C155-4022-ACF2-04174E28D45A}</x14:id>
        </ext>
      </extLst>
    </cfRule>
    <cfRule type="colorScale" priority="4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J214:Z214">
    <cfRule type="dataBar" priority="30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{94DCA6AA-7530-46CE-BDE9-99BA48B48ECB}</x14:id>
        </ext>
      </extLst>
    </cfRule>
    <cfRule type="colorScale" priority="306">
      <colorScale>
        <cfvo type="min"/>
        <cfvo type="max"/>
        <color rgb="FFFCFCFF"/>
        <color rgb="FF63BE7B"/>
      </colorScale>
    </cfRule>
    <cfRule type="dataBar" priority="307">
      <dataBar>
        <cfvo type="min"/>
        <cfvo type="max"/>
        <color rgb="FF00B0F0"/>
      </dataBar>
      <extLst>
        <ext xmlns:x14="http://schemas.microsoft.com/office/spreadsheetml/2009/9/main" uri="{B025F937-C7B1-47D3-B67F-A62EFF666E3E}">
          <x14:id>{7C49D60B-89C9-4D13-9B60-D96B1F28B04D}</x14:id>
        </ext>
      </extLst>
    </cfRule>
    <cfRule type="colorScale" priority="308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309">
      <colorScale>
        <cfvo type="min"/>
        <cfvo type="max"/>
        <color rgb="FFFFEF9C"/>
        <color rgb="FF63BE7B"/>
      </colorScale>
    </cfRule>
    <cfRule type="dataBar" priority="3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{3FCC9AE1-57AD-4A61-BAA4-F15DB6913771}</x14:id>
        </ext>
      </extLst>
    </cfRule>
    <cfRule type="colorScale" priority="3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K209">
    <cfRule type="dataBar" priority="38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{D1867CA5-004D-4A2D-A68C-E4A2ADBCD0A0}</x14:id>
        </ext>
      </extLst>
    </cfRule>
    <cfRule type="dataBar" priority="388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{7FE50A20-11D6-4800-AD4E-4D7F312D7BB7}</x14:id>
        </ext>
      </extLst>
    </cfRule>
  </conditionalFormatting>
  <conditionalFormatting sqref="K213:O213">
    <cfRule type="dataBar" priority="3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{9A7C4F9C-AED7-47E7-AAAC-4D48294ED464}</x14:id>
        </ext>
      </extLst>
    </cfRule>
    <cfRule type="dataBar" priority="38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{AF9FFB1B-4AC9-4C0B-B520-C9626A737335}</x14:id>
        </ext>
      </extLst>
    </cfRule>
  </conditionalFormatting>
  <conditionalFormatting sqref="L209">
    <cfRule type="dataBar" priority="38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{4D5E5C7E-722B-4BDC-AC41-420C851D1745}</x14:id>
        </ext>
      </extLst>
    </cfRule>
    <cfRule type="dataBar" priority="390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{D242CA67-D2C8-4683-8FF4-B8BF6D7DD41A}</x14:id>
        </ext>
      </extLst>
    </cfRule>
  </conditionalFormatting>
  <conditionalFormatting sqref="L205:O205 Q205:T205 V205:Z205">
    <cfRule type="dataBar" priority="4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{EF4DB4BE-A88F-4C78-B974-46E45B5DAB92}</x14:id>
        </ext>
      </extLst>
    </cfRule>
  </conditionalFormatting>
  <conditionalFormatting sqref="M209">
    <cfRule type="dataBar" priority="39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{2646E081-30EE-4631-BF1E-39B7EC363536}</x14:id>
        </ext>
      </extLst>
    </cfRule>
    <cfRule type="dataBar" priority="392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{5D1D40DA-9D2D-42D0-9859-46FDF0DA818C}</x14:id>
        </ext>
      </extLst>
    </cfRule>
  </conditionalFormatting>
  <conditionalFormatting sqref="M221:N221">
    <cfRule type="dataBar" priority="15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{9D0338A5-0024-46C2-AB18-FC75E6E49363}</x14:id>
        </ext>
      </extLst>
    </cfRule>
    <cfRule type="dataBar" priority="155">
      <dataBar>
        <cfvo type="percent" val="0"/>
        <cfvo type="percent" val="100"/>
        <color theme="5" tint="0.79995117038483843"/>
      </dataBar>
      <extLst>
        <ext xmlns:x14="http://schemas.microsoft.com/office/spreadsheetml/2009/9/main" uri="{B025F937-C7B1-47D3-B67F-A62EFF666E3E}">
          <x14:id>{2026D660-875F-461E-A857-4C96FDE6971E}</x14:id>
        </ext>
      </extLst>
    </cfRule>
  </conditionalFormatting>
  <conditionalFormatting sqref="N209">
    <cfRule type="dataBar" priority="39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{590385E4-D09C-4F9A-BF25-0FFD48D4B190}</x14:id>
        </ext>
      </extLst>
    </cfRule>
    <cfRule type="dataBar" priority="394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{323C68A1-8503-4B0C-9EB7-DB573BE141D4}</x14:id>
        </ext>
      </extLst>
    </cfRule>
  </conditionalFormatting>
  <conditionalFormatting sqref="O209">
    <cfRule type="dataBar" priority="39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{C601F499-A160-4308-AD45-3887134075F7}</x14:id>
        </ext>
      </extLst>
    </cfRule>
    <cfRule type="dataBar" priority="396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{A43578C4-D00E-4157-A80E-D870D1D6AB07}</x14:id>
        </ext>
      </extLst>
    </cfRule>
  </conditionalFormatting>
  <conditionalFormatting sqref="O221:T221 V221">
    <cfRule type="dataBar" priority="15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{4820F9A4-95E8-4DFC-9A88-B94E152CF887}</x14:id>
        </ext>
      </extLst>
    </cfRule>
    <cfRule type="dataBar" priority="153">
      <dataBar>
        <cfvo type="percent" val="0"/>
        <cfvo type="percent" val="100"/>
        <color theme="5" tint="0.79995117038483843"/>
      </dataBar>
      <extLst>
        <ext xmlns:x14="http://schemas.microsoft.com/office/spreadsheetml/2009/9/main" uri="{B025F937-C7B1-47D3-B67F-A62EFF666E3E}">
          <x14:id>{C5A46C93-1D67-4357-A834-60DAC451BB1D}</x14:id>
        </ext>
      </extLst>
    </cfRule>
  </conditionalFormatting>
  <conditionalFormatting sqref="P201">
    <cfRule type="dataBar" priority="2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{2FCF34D8-D45E-4EEC-B436-976BC194CE9E}</x14:id>
        </ext>
      </extLst>
    </cfRule>
    <cfRule type="dataBar" priority="24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{10753410-B0C1-4ECA-A695-BFAE8ADCEA4A}</x14:id>
        </ext>
      </extLst>
    </cfRule>
    <cfRule type="dataBar" priority="248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{CEABD286-330E-49E5-BE85-7609FA5C4CC9}</x14:id>
        </ext>
      </extLst>
    </cfRule>
    <cfRule type="dataBar" priority="24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{213E70C6-B50D-4839-A05F-32F43A01C057}</x14:id>
        </ext>
      </extLst>
    </cfRule>
  </conditionalFormatting>
  <conditionalFormatting sqref="P205">
    <cfRule type="dataBar" priority="25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{0903E2E8-3EAC-4241-A3CD-9154C19C0789}</x14:id>
        </ext>
      </extLst>
    </cfRule>
    <cfRule type="dataBar" priority="25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{BB41C47C-AEB8-406A-A9BB-B2BE776CBE28}</x14:id>
        </ext>
      </extLst>
    </cfRule>
    <cfRule type="dataBar" priority="252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{040C5F46-F148-4163-B553-0C49ED804AA9}</x14:id>
        </ext>
      </extLst>
    </cfRule>
    <cfRule type="dataBar" priority="25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{86F99478-48A6-45ED-B640-5479233D6975}</x14:id>
        </ext>
      </extLst>
    </cfRule>
  </conditionalFormatting>
  <conditionalFormatting sqref="P209">
    <cfRule type="dataBar" priority="3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{2846AABF-3CC5-43C8-80F2-0DF8A70911DF}</x14:id>
        </ext>
      </extLst>
    </cfRule>
    <cfRule type="dataBar" priority="3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{F334E787-33C3-4404-A576-C8C869A2DEFE}</x14:id>
        </ext>
      </extLst>
    </cfRule>
    <cfRule type="dataBar" priority="314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{836D9A58-193C-4882-8640-3FC14E621416}</x14:id>
        </ext>
      </extLst>
    </cfRule>
    <cfRule type="dataBar" priority="3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{451BE548-4D24-4FFA-88BF-865CBDE42921}</x14:id>
        </ext>
      </extLst>
    </cfRule>
  </conditionalFormatting>
  <conditionalFormatting sqref="P213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{75463501-0B44-45D8-ACEF-2FC5DFDCB7F6}</x14:id>
        </ext>
      </extLst>
    </cfRule>
    <cfRule type="dataBar" priority="2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{BB2212F0-EE73-4682-A0C9-5A55449EE286}</x14:id>
        </ext>
      </extLst>
    </cfRule>
    <cfRule type="dataBar" priority="25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{9C5A8C32-8481-4563-B21F-9EFA25EC794B}</x14:id>
        </ext>
      </extLst>
    </cfRule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{9CFB2077-D237-40AA-9F3E-4A808BB3277F}</x14:id>
        </ext>
      </extLst>
    </cfRule>
  </conditionalFormatting>
  <conditionalFormatting sqref="Q209">
    <cfRule type="dataBar" priority="39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{028A34B8-B818-46CE-B19A-D51660E37E07}</x14:id>
        </ext>
      </extLst>
    </cfRule>
    <cfRule type="dataBar" priority="398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{439E4D75-4649-4394-8ECA-7C7FB65E679E}</x14:id>
        </ext>
      </extLst>
    </cfRule>
  </conditionalFormatting>
  <conditionalFormatting sqref="Q213">
    <cfRule type="dataBar" priority="2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{BC5D899E-0C6D-4714-9FF0-61678C20F5C0}</x14:id>
        </ext>
      </extLst>
    </cfRule>
    <cfRule type="dataBar" priority="22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{9E8E861A-1F22-4695-A81A-7E65B2A87C8C}</x14:id>
        </ext>
      </extLst>
    </cfRule>
  </conditionalFormatting>
  <conditionalFormatting sqref="R213">
    <cfRule type="dataBar" priority="1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{9AB5B4B9-08B3-4344-BB23-7B4E605F6EFB}</x14:id>
        </ext>
      </extLst>
    </cfRule>
    <cfRule type="dataBar" priority="20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{CA989F80-F21A-450F-ABCE-394280E47C94}</x14:id>
        </ext>
      </extLst>
    </cfRule>
  </conditionalFormatting>
  <conditionalFormatting sqref="S209">
    <cfRule type="dataBar" priority="39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{2B676F4A-8D66-4649-9FED-D56A5F94394F}</x14:id>
        </ext>
      </extLst>
    </cfRule>
    <cfRule type="dataBar" priority="40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{C9A356D2-8100-439E-A625-0AD47DDA86A2}</x14:id>
        </ext>
      </extLst>
    </cfRule>
    <cfRule type="dataBar" priority="401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{9A1A8F02-37D3-4A20-8F5E-CAACC7270E17}</x14:id>
        </ext>
      </extLst>
    </cfRule>
  </conditionalFormatting>
  <conditionalFormatting sqref="S213">
    <cfRule type="dataBar" priority="3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{8219F90D-57B6-4616-AF82-96465F28565F}</x14:id>
        </ext>
      </extLst>
    </cfRule>
    <cfRule type="dataBar" priority="36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{C7462112-9095-494E-9392-828FB2F5D5A6}</x14:id>
        </ext>
      </extLst>
    </cfRule>
  </conditionalFormatting>
  <conditionalFormatting sqref="T213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{679C8C03-BFA5-4BC5-85B4-A76CD0B2AF98}</x14:id>
        </ext>
      </extLst>
    </cfRule>
    <cfRule type="dataBar" priority="18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{A3D546BA-B308-489E-A9DE-06C5E0CCB3C7}</x14:id>
        </ext>
      </extLst>
    </cfRule>
  </conditionalFormatting>
  <conditionalFormatting sqref="T209:Z209 R209">
    <cfRule type="dataBar" priority="4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{2509D6B1-9A82-4423-936C-0C0A09524D3C}</x14:id>
        </ext>
      </extLst>
    </cfRule>
    <cfRule type="dataBar" priority="40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{8BF4145D-6E10-48E0-B733-64B9F77DD501}</x14:id>
        </ext>
      </extLst>
    </cfRule>
    <cfRule type="dataBar" priority="404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{2CDE9E1F-B1B2-48AD-861B-206D186B38D3}</x14:id>
        </ext>
      </extLst>
    </cfRule>
  </conditionalFormatting>
  <conditionalFormatting sqref="U205">
    <cfRule type="dataBar" priority="7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{885ADF2A-002E-42A3-A9B2-C8B4C912923F}</x14:id>
        </ext>
      </extLst>
    </cfRule>
    <cfRule type="dataBar" priority="7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{F3561264-54EC-4D61-A9A4-4ADA6C3420FD}</x14:id>
        </ext>
      </extLst>
    </cfRule>
    <cfRule type="dataBar" priority="79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{8ED456FF-AF55-4568-A76D-A25509EADFD9}</x14:id>
        </ext>
      </extLst>
    </cfRule>
  </conditionalFormatting>
  <conditionalFormatting sqref="U213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{AE710811-A903-4AE3-B817-E6679B524B76}</x14:id>
        </ext>
      </extLst>
    </cfRule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{9DAE4F2E-5299-42BE-AD02-52147E7DFBD0}</x14:id>
        </ext>
      </extLst>
    </cfRule>
    <cfRule type="dataBar" priority="9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{1BE788A0-B0CF-453F-BB6D-01E68EEB24D5}</x14:id>
        </ext>
      </extLst>
    </cfRule>
  </conditionalFormatting>
  <conditionalFormatting sqref="U217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{34AE084A-2659-4BBC-AC79-133A9F94024A}</x14:id>
        </ext>
      </extLst>
    </cfRule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{D5A1D40D-B231-4310-BED1-42A7B3185C14}</x14:id>
        </ext>
      </extLst>
    </cfRule>
    <cfRule type="dataBar" priority="6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{D370B8E1-D930-4AC1-A0F7-7FB4445D137E}</x14:id>
        </ext>
      </extLst>
    </cfRule>
  </conditionalFormatting>
  <conditionalFormatting sqref="U22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{6E75CCE1-BB1F-430E-82C6-00035D210F4B}</x14:id>
        </ext>
      </extLst>
    </cfRule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{10D50C41-1A6D-4FFF-958B-3A9FFBAE8E0D}</x14:id>
        </ext>
      </extLst>
    </cfRule>
    <cfRule type="dataBar" priority="3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{CC0B5C88-D771-4681-8BE7-67D970193396}</x14:id>
        </ext>
      </extLst>
    </cfRule>
  </conditionalFormatting>
  <conditionalFormatting sqref="U211:W211">
    <cfRule type="colorScale" priority="12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{2F04E4AB-5A10-4BCB-8264-BFC9EEC2409D}</x14:id>
        </ext>
      </extLst>
    </cfRule>
    <cfRule type="colorScale" priority="1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U215:W215">
    <cfRule type="colorScale" priority="237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238">
      <colorScale>
        <cfvo type="min"/>
        <cfvo type="max"/>
        <color rgb="FFFFEF9C"/>
        <color rgb="FF63BE7B"/>
      </colorScale>
    </cfRule>
    <cfRule type="dataBar" priority="23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{F6A0250B-F7CA-4241-B51E-C5F057648879}</x14:id>
        </ext>
      </extLst>
    </cfRule>
    <cfRule type="colorScale" priority="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217">
    <cfRule type="dataBar" priority="13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{85B00C44-0D26-4DF8-9E0C-5325197E4014}</x14:id>
        </ext>
      </extLst>
    </cfRule>
    <cfRule type="dataBar" priority="136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{250F196D-CB12-49C8-8087-93A9039FA23A}</x14:id>
        </ext>
      </extLst>
    </cfRule>
  </conditionalFormatting>
  <conditionalFormatting sqref="V206:W206">
    <cfRule type="dataBar" priority="8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{F1CEEE02-F6F4-406E-9642-B50ED6409C22}</x14:id>
        </ext>
      </extLst>
    </cfRule>
    <cfRule type="colorScale" priority="81">
      <colorScale>
        <cfvo type="min"/>
        <cfvo type="max"/>
        <color rgb="FFFCFCFF"/>
        <color rgb="FF63BE7B"/>
      </colorScale>
    </cfRule>
    <cfRule type="dataBar" priority="82">
      <dataBar>
        <cfvo type="min"/>
        <cfvo type="max"/>
        <color rgb="FF00B0F0"/>
      </dataBar>
      <extLst>
        <ext xmlns:x14="http://schemas.microsoft.com/office/spreadsheetml/2009/9/main" uri="{B025F937-C7B1-47D3-B67F-A62EFF666E3E}">
          <x14:id>{6EBE24D9-06A3-4C57-B873-045B46345426}</x14:id>
        </ext>
      </extLst>
    </cfRule>
    <cfRule type="colorScale" priority="83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84">
      <colorScale>
        <cfvo type="min"/>
        <cfvo type="max"/>
        <color rgb="FFFFEF9C"/>
        <color rgb="FF63BE7B"/>
      </colorScale>
    </cfRule>
    <cfRule type="dataBar" priority="8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{4A59C62A-96BA-4FB4-9119-CDB7790F0508}</x14:id>
        </ext>
      </extLst>
    </cfRule>
    <cfRule type="colorScale" priority="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207:W207">
    <cfRule type="colorScale" priority="87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88">
      <colorScale>
        <cfvo type="min"/>
        <cfvo type="max"/>
        <color rgb="FFFFEF9C"/>
        <color rgb="FF63BE7B"/>
      </colorScale>
    </cfRule>
    <cfRule type="dataBar" priority="8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{752E8A9D-3F45-4EA6-8CDD-C2113FEEF841}</x14:id>
        </ext>
      </extLst>
    </cfRule>
    <cfRule type="colorScale" priority="9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V213:W213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{04D3854F-2127-4D85-BD27-D9817F83197B}</x14:id>
        </ext>
      </extLst>
    </cfRule>
    <cfRule type="dataBar" priority="11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{E4BA7258-1EA5-4053-B37B-75AAEA074039}</x14:id>
        </ext>
      </extLst>
    </cfRule>
  </conditionalFormatting>
  <conditionalFormatting sqref="W198">
    <cfRule type="colorScale" priority="144">
      <colorScale>
        <cfvo type="min"/>
        <cfvo type="max"/>
        <color rgb="FFFCFCFF"/>
        <color rgb="FF63BE7B"/>
      </colorScale>
    </cfRule>
    <cfRule type="colorScale" priority="145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146">
      <colorScale>
        <cfvo type="min"/>
        <cfvo type="max"/>
        <color rgb="FFFFEF9C"/>
        <color rgb="FF63BE7B"/>
      </colorScale>
    </cfRule>
    <cfRule type="dataBar" priority="14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{A3768239-EE56-4AD7-9EC1-3F42E940818D}</x14:id>
        </ext>
      </extLst>
    </cfRule>
    <cfRule type="colorScale" priority="1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W202">
    <cfRule type="dataBar" priority="13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{C416C802-E4F1-4C65-A6BB-F875E2E9772C}</x14:id>
        </ext>
      </extLst>
    </cfRule>
    <cfRule type="colorScale" priority="138">
      <colorScale>
        <cfvo type="min"/>
        <cfvo type="max"/>
        <color rgb="FFFCFCFF"/>
        <color rgb="FF63BE7B"/>
      </colorScale>
    </cfRule>
    <cfRule type="dataBar" priority="139">
      <dataBar>
        <cfvo type="min"/>
        <cfvo type="max"/>
        <color rgb="FF00B0F0"/>
      </dataBar>
      <extLst>
        <ext xmlns:x14="http://schemas.microsoft.com/office/spreadsheetml/2009/9/main" uri="{B025F937-C7B1-47D3-B67F-A62EFF666E3E}">
          <x14:id>{24D5E73D-BCFC-45F4-99B7-56747BCFAA0F}</x14:id>
        </ext>
      </extLst>
    </cfRule>
    <cfRule type="colorScale" priority="140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141">
      <colorScale>
        <cfvo type="min"/>
        <cfvo type="max"/>
        <color rgb="FFFFEF9C"/>
        <color rgb="FF63BE7B"/>
      </colorScale>
    </cfRule>
    <cfRule type="dataBar" priority="14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{136F70FA-F649-4AB7-9C92-7AEEEF0CF53B}</x14:id>
        </ext>
      </extLst>
    </cfRule>
    <cfRule type="colorScale" priority="1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W217">
    <cfRule type="dataBar" priority="13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{65FB54B0-861D-4BBA-B32B-C82C03FAA9FA}</x14:id>
        </ext>
      </extLst>
    </cfRule>
    <cfRule type="dataBar" priority="134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{691D71A1-5FD4-40F9-AE1A-6F31691E52EC}</x14:id>
        </ext>
      </extLst>
    </cfRule>
  </conditionalFormatting>
  <conditionalFormatting sqref="W221">
    <cfRule type="dataBar" priority="16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{076B0F5A-4FED-4150-AD55-9D39D68D6874}</x14:id>
        </ext>
      </extLst>
    </cfRule>
    <cfRule type="colorScale" priority="1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210:Z210">
    <cfRule type="dataBar" priority="32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{F1D7B91D-8DC8-46EA-A31B-C98244763486}</x14:id>
        </ext>
      </extLst>
    </cfRule>
    <cfRule type="colorScale" priority="329">
      <colorScale>
        <cfvo type="min"/>
        <cfvo type="max"/>
        <color rgb="FFFCFCFF"/>
        <color rgb="FF63BE7B"/>
      </colorScale>
    </cfRule>
    <cfRule type="dataBar" priority="330">
      <dataBar>
        <cfvo type="min"/>
        <cfvo type="max"/>
        <color rgb="FF00B0F0"/>
      </dataBar>
      <extLst>
        <ext xmlns:x14="http://schemas.microsoft.com/office/spreadsheetml/2009/9/main" uri="{B025F937-C7B1-47D3-B67F-A62EFF666E3E}">
          <x14:id>{6318832D-505C-4B35-B5E4-2F9C033A946A}</x14:id>
        </ext>
      </extLst>
    </cfRule>
    <cfRule type="colorScale" priority="346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347">
      <colorScale>
        <cfvo type="min"/>
        <cfvo type="max"/>
        <color rgb="FFFFEF9C"/>
        <color rgb="FF63BE7B"/>
      </colorScale>
    </cfRule>
    <cfRule type="dataBar" priority="34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{ED2090A4-E2B2-4F8C-ABBA-0BC53BAA89E3}</x14:id>
        </ext>
      </extLst>
    </cfRule>
    <cfRule type="colorScale" priority="3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211:Z211">
    <cfRule type="colorScale" priority="421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422">
      <colorScale>
        <cfvo type="min"/>
        <cfvo type="max"/>
        <color rgb="FFFFEF9C"/>
        <color rgb="FF63BE7B"/>
      </colorScale>
    </cfRule>
    <cfRule type="dataBar" priority="42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{09AB3252-3EEE-477F-BFF6-43FD5ADDE92F}</x14:id>
        </ext>
      </extLst>
    </cfRule>
    <cfRule type="colorScale" priority="4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213:Z213">
    <cfRule type="dataBar" priority="24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{70517EA8-86BE-41CB-87F8-F14ABC1B2908}</x14:id>
        </ext>
      </extLst>
    </cfRule>
    <cfRule type="dataBar" priority="243">
      <dataBar>
        <cfvo type="percent" val="0"/>
        <cfvo type="percent" val="100"/>
        <color theme="5" tint="0.79998168889431442"/>
      </dataBar>
      <extLst>
        <ext xmlns:x14="http://schemas.microsoft.com/office/spreadsheetml/2009/9/main" uri="{B025F937-C7B1-47D3-B67F-A62EFF666E3E}">
          <x14:id>{7A635862-898F-40FD-B6A0-D2D807DEA0C3}</x14:id>
        </ext>
      </extLst>
    </cfRule>
  </conditionalFormatting>
  <conditionalFormatting sqref="X215:Z215 J215:T215">
    <cfRule type="colorScale" priority="360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361">
      <colorScale>
        <cfvo type="min"/>
        <cfvo type="max"/>
        <color rgb="FFFFEF9C"/>
        <color rgb="FF63BE7B"/>
      </colorScale>
    </cfRule>
    <cfRule type="dataBar" priority="36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{265A0001-4A0A-4110-9F3C-083545856BEA}</x14:id>
        </ext>
      </extLst>
    </cfRule>
    <cfRule type="colorScale" priority="3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218:Z218">
    <cfRule type="colorScale" priority="331">
      <colorScale>
        <cfvo type="min"/>
        <cfvo type="max"/>
        <color rgb="FFFCFCFF"/>
        <color rgb="FF63BE7B"/>
      </colorScale>
    </cfRule>
    <cfRule type="colorScale" priority="332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333">
      <colorScale>
        <cfvo type="min"/>
        <cfvo type="max"/>
        <color rgb="FFFFEF9C"/>
        <color rgb="FF63BE7B"/>
      </colorScale>
    </cfRule>
    <cfRule type="dataBar" priority="33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{266F74C7-D277-454E-99D4-EB776978CC2E}</x14:id>
        </ext>
      </extLst>
    </cfRule>
    <cfRule type="colorScale" priority="3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219:Z219">
    <cfRule type="colorScale" priority="366">
      <colorScale>
        <cfvo type="min"/>
        <cfvo type="percentile" val="50"/>
        <cfvo type="max"/>
        <color theme="5" tint="0.39997558519241921"/>
        <color rgb="FFFFEB84"/>
        <color rgb="FF63BE7B"/>
      </colorScale>
    </cfRule>
    <cfRule type="colorScale" priority="367">
      <colorScale>
        <cfvo type="min"/>
        <cfvo type="max"/>
        <color rgb="FFFFEF9C"/>
        <color rgb="FF63BE7B"/>
      </colorScale>
    </cfRule>
    <cfRule type="dataBar" priority="36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{A58F366B-279E-487B-B8C9-8EEF6E8111AD}</x14:id>
        </ext>
      </extLst>
    </cfRule>
    <cfRule type="colorScale" priority="3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X221:Z221">
    <cfRule type="dataBar" priority="36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{9AD8DECA-22A5-4F24-A635-065081A6535C}</x14:id>
        </ext>
      </extLst>
    </cfRule>
    <cfRule type="colorScale" priority="3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dataValidations count="1">
    <dataValidation type="list" allowBlank="1" showInputMessage="1" showErrorMessage="1" sqref="T127:V161 Q58:Q156 K50:P117 R16:U48 J204:Z204 K118:K163 J216:Z216 J58:J63 J68:J108 V16:V126 J200:Z200 W16:W26 K49:V49 X16:Z161 W40:W156 J220:Z220 R12:Z15 K12:P48 J208:Z208 Q14:Q26 J14:J51 Q40:Q51 R50:U126 L118:P151 R127:S151 V162:V175 L152:L163 S152:S161 M152:P161 J136:J161 J212:Z212" xr:uid="{95F1FB53-39CF-4562-A9B8-69900A50D806}">
      <formula1>"0,50,100"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77" id="{B0CDCE29-E2E2-421B-88EF-087E1981DFD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J14:J19 J49</xm:sqref>
        </x14:conditionalFormatting>
        <x14:conditionalFormatting xmlns:xm="http://schemas.microsoft.com/office/excel/2006/main">
          <x14:cfRule type="iconSet" priority="371" id="{862DAE90-EE50-485B-8C0C-9ECA165EBE7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J20:J21</xm:sqref>
        </x14:conditionalFormatting>
        <x14:conditionalFormatting xmlns:xm="http://schemas.microsoft.com/office/excel/2006/main">
          <x14:cfRule type="iconSet" priority="375" id="{2CAEAE44-7B62-46E7-99E2-29566F4CF23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J22:J25</xm:sqref>
        </x14:conditionalFormatting>
        <x14:conditionalFormatting xmlns:xm="http://schemas.microsoft.com/office/excel/2006/main">
          <x14:cfRule type="iconSet" priority="370" id="{ECDD8E4C-B3BE-44B9-9FB4-4411F925713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J26:J40</xm:sqref>
        </x14:conditionalFormatting>
        <x14:conditionalFormatting xmlns:xm="http://schemas.microsoft.com/office/excel/2006/main">
          <x14:cfRule type="iconSet" priority="357" id="{02C3451B-8E47-4D3B-982B-5A7189DC0CA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J41</xm:sqref>
        </x14:conditionalFormatting>
        <x14:conditionalFormatting xmlns:xm="http://schemas.microsoft.com/office/excel/2006/main">
          <x14:cfRule type="iconSet" priority="356" id="{DDE2F384-8AC1-4F64-80AE-BE222C82C6B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J42:J43</xm:sqref>
        </x14:conditionalFormatting>
        <x14:conditionalFormatting xmlns:xm="http://schemas.microsoft.com/office/excel/2006/main">
          <x14:cfRule type="iconSet" priority="428" id="{84C67DB1-E86E-42B2-B231-245614C6B3E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J44:J48</xm:sqref>
        </x14:conditionalFormatting>
        <x14:conditionalFormatting xmlns:xm="http://schemas.microsoft.com/office/excel/2006/main">
          <x14:cfRule type="iconSet" priority="286" id="{960565A1-F589-437F-8944-707E07717B9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J58:J63</xm:sqref>
        </x14:conditionalFormatting>
        <x14:conditionalFormatting xmlns:xm="http://schemas.microsoft.com/office/excel/2006/main">
          <x14:cfRule type="iconSet" priority="279" id="{6439CB18-85CE-425A-9D92-BE9688602FC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J68:J76</xm:sqref>
        </x14:conditionalFormatting>
        <x14:conditionalFormatting xmlns:xm="http://schemas.microsoft.com/office/excel/2006/main">
          <x14:cfRule type="iconSet" priority="282" id="{070EF8CC-901C-4FEA-BFA3-B03A6CF15E1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J77:J81</xm:sqref>
        </x14:conditionalFormatting>
        <x14:conditionalFormatting xmlns:xm="http://schemas.microsoft.com/office/excel/2006/main">
          <x14:cfRule type="iconSet" priority="281" id="{5D9BE1E7-336A-4A09-B9D6-B4ACE468370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J82</xm:sqref>
        </x14:conditionalFormatting>
        <x14:conditionalFormatting xmlns:xm="http://schemas.microsoft.com/office/excel/2006/main">
          <x14:cfRule type="iconSet" priority="299" id="{9157F06B-4403-4AE2-9949-99DE26F005D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J83 J97:J99 J88:J95</xm:sqref>
        </x14:conditionalFormatting>
        <x14:conditionalFormatting xmlns:xm="http://schemas.microsoft.com/office/excel/2006/main">
          <x14:cfRule type="iconSet" priority="280" id="{BC5F234C-05D4-44F3-9F68-08113B24D02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J96</xm:sqref>
        </x14:conditionalFormatting>
        <x14:conditionalFormatting xmlns:xm="http://schemas.microsoft.com/office/excel/2006/main">
          <x14:cfRule type="iconSet" priority="59" id="{6BBFB2E0-2A87-4341-A2CC-6F000765F57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J141:J144</xm:sqref>
        </x14:conditionalFormatting>
        <x14:conditionalFormatting xmlns:xm="http://schemas.microsoft.com/office/excel/2006/main">
          <x14:cfRule type="iconSet" priority="58" id="{68245F19-0D54-4FD8-A277-0DB6C532997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J145:J146</xm:sqref>
        </x14:conditionalFormatting>
        <x14:conditionalFormatting xmlns:xm="http://schemas.microsoft.com/office/excel/2006/main">
          <x14:cfRule type="iconSet" priority="56" id="{688AB732-0247-4054-9B25-BD8F3F1E9B3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J152:J161</xm:sqref>
        </x14:conditionalFormatting>
        <x14:conditionalFormatting xmlns:xm="http://schemas.microsoft.com/office/excel/2006/main">
          <x14:cfRule type="iconSet" priority="70" id="{676105F5-B0B6-4CDB-ACB8-52D44969A9C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J162:J174 J147:J151 J136:J140</xm:sqref>
        </x14:conditionalFormatting>
        <x14:conditionalFormatting xmlns:xm="http://schemas.microsoft.com/office/excel/2006/main">
          <x14:cfRule type="iconSet" priority="48" id="{5B2F0CF6-7362-47D6-B1CA-F7CC77F7434C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J175</xm:sqref>
        </x14:conditionalFormatting>
        <x14:conditionalFormatting xmlns:xm="http://schemas.microsoft.com/office/excel/2006/main">
          <x14:cfRule type="iconSet" priority="230" id="{BC0AC5D4-19BE-4709-8327-AF05DC42A9B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J176</xm:sqref>
        </x14:conditionalFormatting>
        <x14:conditionalFormatting xmlns:xm="http://schemas.microsoft.com/office/excel/2006/main">
          <x14:cfRule type="iconSet" priority="232" id="{28F810C6-393D-451B-9BBD-FF040853A67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J177</xm:sqref>
        </x14:conditionalFormatting>
        <x14:conditionalFormatting xmlns:xm="http://schemas.microsoft.com/office/excel/2006/main">
          <x14:cfRule type="iconSet" priority="195" id="{9D685B31-E64F-413B-B568-3A12964FB28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J178:J180</xm:sqref>
        </x14:conditionalFormatting>
        <x14:conditionalFormatting xmlns:xm="http://schemas.microsoft.com/office/excel/2006/main">
          <x14:cfRule type="iconSet" priority="229" id="{FA10FDF8-DBA1-4330-98A3-5EFE8CCA30F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J181</xm:sqref>
        </x14:conditionalFormatting>
        <x14:conditionalFormatting xmlns:xm="http://schemas.microsoft.com/office/excel/2006/main">
          <x14:cfRule type="iconSet" priority="235" id="{C0D0A7B4-C0C9-487D-99C9-DF941D3022E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J182</xm:sqref>
        </x14:conditionalFormatting>
        <x14:conditionalFormatting xmlns:xm="http://schemas.microsoft.com/office/excel/2006/main">
          <x14:cfRule type="iconSet" priority="227" id="{8A95394C-7629-470D-8A7B-AA4B89B6760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J183</xm:sqref>
        </x14:conditionalFormatting>
        <x14:conditionalFormatting xmlns:xm="http://schemas.microsoft.com/office/excel/2006/main">
          <x14:cfRule type="iconSet" priority="226" id="{D2FC82C6-99CA-4B64-B082-3EED30C8673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J184</xm:sqref>
        </x14:conditionalFormatting>
        <x14:conditionalFormatting xmlns:xm="http://schemas.microsoft.com/office/excel/2006/main">
          <x14:cfRule type="iconSet" priority="225" id="{E5DB3FFC-6DE7-42D1-9953-A5D53AC4F8C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J185</xm:sqref>
        </x14:conditionalFormatting>
        <x14:conditionalFormatting xmlns:xm="http://schemas.microsoft.com/office/excel/2006/main">
          <x14:cfRule type="iconSet" priority="224" id="{9B5F417D-D9FB-4DD8-AAA7-E22B91AD2DA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J186</xm:sqref>
        </x14:conditionalFormatting>
        <x14:conditionalFormatting xmlns:xm="http://schemas.microsoft.com/office/excel/2006/main">
          <x14:cfRule type="iconSet" priority="223" id="{EB22F119-FE2A-42BD-B439-4A279B29C8FC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J187</xm:sqref>
        </x14:conditionalFormatting>
        <x14:conditionalFormatting xmlns:xm="http://schemas.microsoft.com/office/excel/2006/main">
          <x14:cfRule type="iconSet" priority="222" id="{D2C8E3DA-0B51-44CF-853A-76D8659D845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J188</xm:sqref>
        </x14:conditionalFormatting>
        <x14:conditionalFormatting xmlns:xm="http://schemas.microsoft.com/office/excel/2006/main">
          <x14:cfRule type="iconSet" priority="174" id="{BF84809B-AA13-4E1A-8134-A578535D161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J189:J194</xm:sqref>
        </x14:conditionalFormatting>
        <x14:conditionalFormatting xmlns:xm="http://schemas.microsoft.com/office/excel/2006/main">
          <x14:cfRule type="iconSet" priority="170" id="{F4C48266-1258-4E63-BBDA-9DDB45494EA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J195:J197</xm:sqref>
        </x14:conditionalFormatting>
        <x14:conditionalFormatting xmlns:xm="http://schemas.microsoft.com/office/excel/2006/main">
          <x14:cfRule type="dataBar" id="{40DDB668-2907-4638-BBAE-F97728DFE0D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EDF3A395-2839-4A2C-B775-07EC9718C339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J209</xm:sqref>
        </x14:conditionalFormatting>
        <x14:conditionalFormatting xmlns:xm="http://schemas.microsoft.com/office/excel/2006/main">
          <x14:cfRule type="dataBar" id="{BF5088D6-74B2-4DF1-A0CD-D436BB3D704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C21A1AB3-A8F8-4EA7-9BBF-5C602F76BB9D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J213</xm:sqref>
        </x14:conditionalFormatting>
        <x14:conditionalFormatting xmlns:xm="http://schemas.microsoft.com/office/excel/2006/main">
          <x14:cfRule type="dataBar" id="{3C528796-685A-4762-84D4-1E72494CCDB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J221:L221</xm:sqref>
        </x14:conditionalFormatting>
        <x14:conditionalFormatting xmlns:xm="http://schemas.microsoft.com/office/excel/2006/main">
          <x14:cfRule type="iconSet" priority="258" id="{D7DC60C6-FB6C-4049-9CB6-0A2138F9E3A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J84:N87</xm:sqref>
        </x14:conditionalFormatting>
        <x14:conditionalFormatting xmlns:xm="http://schemas.microsoft.com/office/excel/2006/main">
          <x14:cfRule type="iconSet" priority="373" id="{C14EABF2-12B7-4CAB-902C-9BBC25AD7B6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J200:O200 Q200:V200 X200:Z200</xm:sqref>
        </x14:conditionalFormatting>
        <x14:conditionalFormatting xmlns:xm="http://schemas.microsoft.com/office/excel/2006/main">
          <x14:cfRule type="dataBar" id="{1E77144A-D804-429B-A705-55A5430935B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64FB86B2-F137-4B59-A79A-717B1EE2B1C0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J205:O205 J201:O201 Q201:Z201 Q205:T205 V205:Z205</xm:sqref>
        </x14:conditionalFormatting>
        <x14:conditionalFormatting xmlns:xm="http://schemas.microsoft.com/office/excel/2006/main">
          <x14:cfRule type="dataBar" id="{78E40284-5CE7-4501-9AC7-29A5B628172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J211:T211</xm:sqref>
        </x14:conditionalFormatting>
        <x14:conditionalFormatting xmlns:xm="http://schemas.microsoft.com/office/excel/2006/main">
          <x14:cfRule type="iconSet" priority="359" id="{A7D9D7FB-AC00-4E9A-BF8B-73BEE6C6399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J216:T216 X216:Z216</xm:sqref>
        </x14:conditionalFormatting>
        <x14:conditionalFormatting xmlns:xm="http://schemas.microsoft.com/office/excel/2006/main">
          <x14:cfRule type="dataBar" id="{C50D3F9B-A2E8-457A-B57F-FD07238BEB2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A98252E-7DAF-42D0-8E0E-9E8A385A1ECA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14:cfRule type="dataBar" id="{DF6E0E43-88CA-4886-9AA4-953EBE43328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J206:U206 X206:Z206</xm:sqref>
        </x14:conditionalFormatting>
        <x14:conditionalFormatting xmlns:xm="http://schemas.microsoft.com/office/excel/2006/main">
          <x14:cfRule type="dataBar" id="{9EF9E60D-7923-4DD8-8999-3A1111C5124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J207:U207 X207:Z207</xm:sqref>
        </x14:conditionalFormatting>
        <x14:conditionalFormatting xmlns:xm="http://schemas.microsoft.com/office/excel/2006/main">
          <x14:cfRule type="dataBar" id="{A4C93712-0F37-40A2-9628-99D1E4F14E7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J198:V198 X198:Z198</xm:sqref>
        </x14:conditionalFormatting>
        <x14:conditionalFormatting xmlns:xm="http://schemas.microsoft.com/office/excel/2006/main">
          <x14:cfRule type="dataBar" id="{95045ECA-EDEF-40DD-95C8-6D410C3B25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J202:V202 X202:Z202</xm:sqref>
        </x14:conditionalFormatting>
        <x14:conditionalFormatting xmlns:xm="http://schemas.microsoft.com/office/excel/2006/main">
          <x14:cfRule type="dataBar" id="{BD6B78B5-6FDA-42A2-B57B-8ABD6D382E2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AEB45BF-AEBC-4A51-AD6C-BBDB0E97D889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14:cfRule type="dataBar" id="{B197BB7D-6CD9-4718-8C6C-411197F6E8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J210:W210</xm:sqref>
        </x14:conditionalFormatting>
        <x14:conditionalFormatting xmlns:xm="http://schemas.microsoft.com/office/excel/2006/main">
          <x14:cfRule type="dataBar" id="{4D93EC1D-571E-4767-A6D8-986893502F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J218:W218</xm:sqref>
        </x14:conditionalFormatting>
        <x14:conditionalFormatting xmlns:xm="http://schemas.microsoft.com/office/excel/2006/main">
          <x14:cfRule type="dataBar" id="{C2097924-4C1C-4348-8DEF-9611A08135D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J219:W219</xm:sqref>
        </x14:conditionalFormatting>
        <x14:conditionalFormatting xmlns:xm="http://schemas.microsoft.com/office/excel/2006/main">
          <x14:cfRule type="iconSet" priority="156" id="{39564573-A4A9-4F50-8871-21B0629881E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J220:W220</xm:sqref>
        </x14:conditionalFormatting>
        <x14:conditionalFormatting xmlns:xm="http://schemas.microsoft.com/office/excel/2006/main">
          <x14:cfRule type="dataBar" id="{99C75F88-E2FF-4BE3-B1A2-567C0364BC5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J199:Z199</xm:sqref>
        </x14:conditionalFormatting>
        <x14:conditionalFormatting xmlns:xm="http://schemas.microsoft.com/office/excel/2006/main">
          <x14:cfRule type="dataBar" id="{49071986-C155-4022-ACF2-04174E28D4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J203:Z203</xm:sqref>
        </x14:conditionalFormatting>
        <x14:conditionalFormatting xmlns:xm="http://schemas.microsoft.com/office/excel/2006/main">
          <x14:cfRule type="iconSet" priority="413" id="{B37937F0-C9F6-417D-9D0D-AB58384BF9D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J204:Z204</xm:sqref>
        </x14:conditionalFormatting>
        <x14:conditionalFormatting xmlns:xm="http://schemas.microsoft.com/office/excel/2006/main">
          <x14:cfRule type="iconSet" priority="420" id="{5D1268A0-55A3-4B08-ACEE-B8AFAFF96A9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J208:Z208</xm:sqref>
        </x14:conditionalFormatting>
        <x14:conditionalFormatting xmlns:xm="http://schemas.microsoft.com/office/excel/2006/main">
          <x14:cfRule type="dataBar" id="{94DCA6AA-7530-46CE-BDE9-99BA48B48EC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C49D60B-89C9-4D13-9B60-D96B1F28B04D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14:cfRule type="dataBar" id="{3FCC9AE1-57AD-4A61-BAA4-F15DB691377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J214:Z214</xm:sqref>
        </x14:conditionalFormatting>
        <x14:conditionalFormatting xmlns:xm="http://schemas.microsoft.com/office/excel/2006/main">
          <x14:cfRule type="iconSet" priority="427" id="{5367C74E-E405-4736-96A0-CAD2263461D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K12:K51</xm:sqref>
        </x14:conditionalFormatting>
        <x14:conditionalFormatting xmlns:xm="http://schemas.microsoft.com/office/excel/2006/main">
          <x14:cfRule type="iconSet" priority="358" id="{EE51E7CD-5F49-4780-A4CF-41181FFAF4A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K52</xm:sqref>
        </x14:conditionalFormatting>
        <x14:conditionalFormatting xmlns:xm="http://schemas.microsoft.com/office/excel/2006/main">
          <x14:cfRule type="iconSet" priority="429" id="{C143277D-F8C1-4F15-A318-232AF94F4E7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K53:K57</xm:sqref>
        </x14:conditionalFormatting>
        <x14:conditionalFormatting xmlns:xm="http://schemas.microsoft.com/office/excel/2006/main">
          <x14:cfRule type="iconSet" priority="300" id="{F6FA25F6-000C-4987-9700-5B4B265FF8F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K58:K83 K88:K99 K109:K115 K118:K126</xm:sqref>
        </x14:conditionalFormatting>
        <x14:conditionalFormatting xmlns:xm="http://schemas.microsoft.com/office/excel/2006/main">
          <x14:cfRule type="iconSet" priority="74" id="{32F86226-71D8-4AC7-9077-1DE686A3AC6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K127:K163</xm:sqref>
        </x14:conditionalFormatting>
        <x14:conditionalFormatting xmlns:xm="http://schemas.microsoft.com/office/excel/2006/main">
          <x14:cfRule type="iconSet" priority="64" id="{81FA4343-7F62-4C82-A78B-9833D289CEA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K164:K174</xm:sqref>
        </x14:conditionalFormatting>
        <x14:conditionalFormatting xmlns:xm="http://schemas.microsoft.com/office/excel/2006/main">
          <x14:cfRule type="iconSet" priority="191" id="{A3CDC5A2-A6DC-4DBA-9DB5-B22E213FCE6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K178</xm:sqref>
        </x14:conditionalFormatting>
        <x14:conditionalFormatting xmlns:xm="http://schemas.microsoft.com/office/excel/2006/main">
          <x14:cfRule type="iconSet" priority="190" id="{BC6BFA86-FCAF-43EA-AA09-641CEC2B9E1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K179:K180</xm:sqref>
        </x14:conditionalFormatting>
        <x14:conditionalFormatting xmlns:xm="http://schemas.microsoft.com/office/excel/2006/main">
          <x14:cfRule type="dataBar" id="{D1867CA5-004D-4A2D-A68C-E4A2ADBCD0A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7FE50A20-11D6-4800-AD4E-4D7F312D7BB7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K209</xm:sqref>
        </x14:conditionalFormatting>
        <x14:conditionalFormatting xmlns:xm="http://schemas.microsoft.com/office/excel/2006/main">
          <x14:cfRule type="iconSet" priority="50" id="{090A5DCA-B4D6-4D53-9417-4F4A74BEE79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K175:L175</xm:sqref>
        </x14:conditionalFormatting>
        <x14:conditionalFormatting xmlns:xm="http://schemas.microsoft.com/office/excel/2006/main">
          <x14:cfRule type="iconSet" priority="233" id="{49E97047-A0B7-45F2-A467-10E3DE16AD5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K176:L177</xm:sqref>
        </x14:conditionalFormatting>
        <x14:conditionalFormatting xmlns:xm="http://schemas.microsoft.com/office/excel/2006/main">
          <x14:cfRule type="iconSet" priority="219" id="{277E694E-25A4-4A83-8EB9-5BA56608485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K182:L182</xm:sqref>
        </x14:conditionalFormatting>
        <x14:conditionalFormatting xmlns:xm="http://schemas.microsoft.com/office/excel/2006/main">
          <x14:cfRule type="iconSet" priority="218" id="{D3C67392-B882-41F4-9FB3-57570DB80A5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K183:L183</xm:sqref>
        </x14:conditionalFormatting>
        <x14:conditionalFormatting xmlns:xm="http://schemas.microsoft.com/office/excel/2006/main">
          <x14:cfRule type="iconSet" priority="217" id="{914A5F26-599C-4648-9E3D-86954A9FE87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K184:L184</xm:sqref>
        </x14:conditionalFormatting>
        <x14:conditionalFormatting xmlns:xm="http://schemas.microsoft.com/office/excel/2006/main">
          <x14:cfRule type="iconSet" priority="216" id="{C1C3AA41-C40E-4344-914F-B9A482FE7A8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K185:L185</xm:sqref>
        </x14:conditionalFormatting>
        <x14:conditionalFormatting xmlns:xm="http://schemas.microsoft.com/office/excel/2006/main">
          <x14:cfRule type="iconSet" priority="215" id="{3FEA8D02-1DB4-4C3A-AEA0-FA5BCACB288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K186:L186</xm:sqref>
        </x14:conditionalFormatting>
        <x14:conditionalFormatting xmlns:xm="http://schemas.microsoft.com/office/excel/2006/main">
          <x14:cfRule type="iconSet" priority="214" id="{BAA4A1A8-F965-47D5-A34C-E96CBBC4ECA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K187:L187</xm:sqref>
        </x14:conditionalFormatting>
        <x14:conditionalFormatting xmlns:xm="http://schemas.microsoft.com/office/excel/2006/main">
          <x14:cfRule type="iconSet" priority="213" id="{5C394D5A-947C-4818-8171-99222D1F9BC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K188:L188</xm:sqref>
        </x14:conditionalFormatting>
        <x14:conditionalFormatting xmlns:xm="http://schemas.microsoft.com/office/excel/2006/main">
          <x14:cfRule type="iconSet" priority="175" id="{97D0D179-15C5-4664-B07A-F7A7BD59ABC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K189:L197</xm:sqref>
        </x14:conditionalFormatting>
        <x14:conditionalFormatting xmlns:xm="http://schemas.microsoft.com/office/excel/2006/main">
          <x14:cfRule type="iconSet" priority="220" id="{75A75E46-F4D9-47FE-AE24-DDFC38D5C54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K181:M181</xm:sqref>
        </x14:conditionalFormatting>
        <x14:conditionalFormatting xmlns:xm="http://schemas.microsoft.com/office/excel/2006/main">
          <x14:cfRule type="dataBar" id="{9A7C4F9C-AED7-47E7-AAAC-4D48294ED46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AF9FFB1B-4AC9-4C0B-B520-C9626A737335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K213:O213</xm:sqref>
        </x14:conditionalFormatting>
        <x14:conditionalFormatting xmlns:xm="http://schemas.microsoft.com/office/excel/2006/main">
          <x14:cfRule type="iconSet" priority="378" id="{73C5991D-61C1-4ED7-96F2-D4F72FEC771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L13:L14</xm:sqref>
        </x14:conditionalFormatting>
        <x14:conditionalFormatting xmlns:xm="http://schemas.microsoft.com/office/excel/2006/main">
          <x14:cfRule type="iconSet" priority="374" id="{E5AA4A60-0B74-4C21-8FAF-E73BE810E27A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L16:L26</xm:sqref>
        </x14:conditionalFormatting>
        <x14:conditionalFormatting xmlns:xm="http://schemas.microsoft.com/office/excel/2006/main">
          <x14:cfRule type="iconSet" priority="432" id="{D22E2C64-2E4D-4DA9-B77D-25EE2E11223A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L49 L15</xm:sqref>
        </x14:conditionalFormatting>
        <x14:conditionalFormatting xmlns:xm="http://schemas.microsoft.com/office/excel/2006/main">
          <x14:cfRule type="iconSet" priority="431" id="{BDF78756-6A27-4884-9390-1652D1F92F0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L50:L51 L27:L41 L12</xm:sqref>
        </x14:conditionalFormatting>
        <x14:conditionalFormatting xmlns:xm="http://schemas.microsoft.com/office/excel/2006/main">
          <x14:cfRule type="iconSet" priority="376" id="{859FFCBB-5EAE-40C1-85EA-517F3B2A030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L52 L42:L48</xm:sqref>
        </x14:conditionalFormatting>
        <x14:conditionalFormatting xmlns:xm="http://schemas.microsoft.com/office/excel/2006/main">
          <x14:cfRule type="iconSet" priority="350" id="{F2F988C1-8F6F-4D2E-8F0C-F47FAB92061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L53:L57</xm:sqref>
        </x14:conditionalFormatting>
        <x14:conditionalFormatting xmlns:xm="http://schemas.microsoft.com/office/excel/2006/main">
          <x14:cfRule type="iconSet" priority="288" id="{E4DCE3DB-5B76-40AF-B4F9-CA1D9A2F053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L58:L83 L88:L99 L109:L115 L118:L126</xm:sqref>
        </x14:conditionalFormatting>
        <x14:conditionalFormatting xmlns:xm="http://schemas.microsoft.com/office/excel/2006/main">
          <x14:cfRule type="iconSet" priority="65" id="{F33C76D6-393E-455E-B169-0946EC44552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L157:L163</xm:sqref>
        </x14:conditionalFormatting>
        <x14:conditionalFormatting xmlns:xm="http://schemas.microsoft.com/office/excel/2006/main">
          <x14:cfRule type="iconSet" priority="61" id="{8E34E77E-5E0E-4BE8-A48B-5F762089B3A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L164</xm:sqref>
        </x14:conditionalFormatting>
        <x14:conditionalFormatting xmlns:xm="http://schemas.microsoft.com/office/excel/2006/main">
          <x14:cfRule type="iconSet" priority="67" id="{713AAC08-85A2-4CB5-8747-41E1AF06D93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L165:L174 L127:L156</xm:sqref>
        </x14:conditionalFormatting>
        <x14:conditionalFormatting xmlns:xm="http://schemas.microsoft.com/office/excel/2006/main">
          <x14:cfRule type="iconSet" priority="187" id="{80CFD17A-CFE1-48B3-B458-E377A8F0C2A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L178:L180</xm:sqref>
        </x14:conditionalFormatting>
        <x14:conditionalFormatting xmlns:xm="http://schemas.microsoft.com/office/excel/2006/main">
          <x14:cfRule type="dataBar" id="{4D5E5C7E-722B-4BDC-AC41-420C851D174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D242CA67-D2C8-4683-8FF4-B8BF6D7DD41A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L209</xm:sqref>
        </x14:conditionalFormatting>
        <x14:conditionalFormatting xmlns:xm="http://schemas.microsoft.com/office/excel/2006/main">
          <x14:cfRule type="dataBar" id="{EF4DB4BE-A88F-4C78-B974-46E45B5DAB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L205:O205 Q205:T205 V205:Z205</xm:sqref>
        </x14:conditionalFormatting>
        <x14:conditionalFormatting xmlns:xm="http://schemas.microsoft.com/office/excel/2006/main">
          <x14:cfRule type="iconSet" priority="437" id="{F321F03A-FFCB-415B-9B9C-55C52BFF0A0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M12 M16:M39 Y189:Z197</xm:sqref>
        </x14:conditionalFormatting>
        <x14:conditionalFormatting xmlns:xm="http://schemas.microsoft.com/office/excel/2006/main">
          <x14:cfRule type="iconSet" priority="433" id="{A42BECB9-C7F0-474C-A8A2-822737F3D21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M49 M13:M15</xm:sqref>
        </x14:conditionalFormatting>
        <x14:conditionalFormatting xmlns:xm="http://schemas.microsoft.com/office/excel/2006/main">
          <x14:cfRule type="iconSet" priority="380" id="{1A0B2EF5-0205-4DA2-B7FC-5105B9AC169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M50:M51 M40:M48</xm:sqref>
        </x14:conditionalFormatting>
        <x14:conditionalFormatting xmlns:xm="http://schemas.microsoft.com/office/excel/2006/main">
          <x14:cfRule type="iconSet" priority="287" id="{F710AAD0-7790-4726-A0A3-1450AA17DBA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M58:M83 M88:M99 M109:M115 M118:M126</xm:sqref>
        </x14:conditionalFormatting>
        <x14:conditionalFormatting xmlns:xm="http://schemas.microsoft.com/office/excel/2006/main">
          <x14:cfRule type="iconSet" priority="73" id="{0F2263BC-8639-4922-B772-A9C92EC8F92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M127:M174</xm:sqref>
        </x14:conditionalFormatting>
        <x14:conditionalFormatting xmlns:xm="http://schemas.microsoft.com/office/excel/2006/main">
          <x14:cfRule type="iconSet" priority="194" id="{7CD043A7-7138-42A1-AACC-793B7110A93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M178:M180</xm:sqref>
        </x14:conditionalFormatting>
        <x14:conditionalFormatting xmlns:xm="http://schemas.microsoft.com/office/excel/2006/main">
          <x14:cfRule type="iconSet" priority="202" id="{91304FD8-AED6-485F-AC35-9F49E5FAB9D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M182</xm:sqref>
        </x14:conditionalFormatting>
        <x14:conditionalFormatting xmlns:xm="http://schemas.microsoft.com/office/excel/2006/main">
          <x14:cfRule type="iconSet" priority="210" id="{8B16E97F-C60C-4284-9C18-8B45ABAC80B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M183</xm:sqref>
        </x14:conditionalFormatting>
        <x14:conditionalFormatting xmlns:xm="http://schemas.microsoft.com/office/excel/2006/main">
          <x14:cfRule type="iconSet" priority="209" id="{2E891CB0-C08D-4085-A5A1-59C955262D8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M184</xm:sqref>
        </x14:conditionalFormatting>
        <x14:conditionalFormatting xmlns:xm="http://schemas.microsoft.com/office/excel/2006/main">
          <x14:cfRule type="iconSet" priority="208" id="{509CED46-7106-421B-96FD-299F5193DD5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M185</xm:sqref>
        </x14:conditionalFormatting>
        <x14:conditionalFormatting xmlns:xm="http://schemas.microsoft.com/office/excel/2006/main">
          <x14:cfRule type="iconSet" priority="201" id="{1F70A5B2-B486-4651-941A-AD6D1A76E63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M186:M188</xm:sqref>
        </x14:conditionalFormatting>
        <x14:conditionalFormatting xmlns:xm="http://schemas.microsoft.com/office/excel/2006/main">
          <x14:cfRule type="dataBar" id="{2646E081-30EE-4631-BF1E-39B7EC36353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5D1D40DA-9D2D-42D0-9859-46FDF0DA818C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M209</xm:sqref>
        </x14:conditionalFormatting>
        <x14:conditionalFormatting xmlns:xm="http://schemas.microsoft.com/office/excel/2006/main">
          <x14:cfRule type="iconSet" priority="169" id="{18BA656F-3935-401A-8E02-8656FE60C5E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M195:N197 M189:O194 Q189:T194 S195:T197</xm:sqref>
        </x14:conditionalFormatting>
        <x14:conditionalFormatting xmlns:xm="http://schemas.microsoft.com/office/excel/2006/main">
          <x14:cfRule type="dataBar" id="{9D0338A5-0024-46C2-AB18-FC75E6E4936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2026D660-875F-461E-A857-4C96FDE6971E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6795556505021"/>
              <x14:negativeFillColor rgb="FFFF0000"/>
              <x14:axisColor rgb="FF000000"/>
            </x14:dataBar>
          </x14:cfRule>
          <xm:sqref>M221:N221</xm:sqref>
        </x14:conditionalFormatting>
        <x14:conditionalFormatting xmlns:xm="http://schemas.microsoft.com/office/excel/2006/main">
          <x14:cfRule type="iconSet" priority="355" id="{0F0744AE-952B-43A6-9813-29C4715A678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M52:O52 M53:M57</xm:sqref>
        </x14:conditionalFormatting>
        <x14:conditionalFormatting xmlns:xm="http://schemas.microsoft.com/office/excel/2006/main">
          <x14:cfRule type="iconSet" priority="49" id="{50708F18-3EE4-4249-935A-F1E474C2BC6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M175:R175</xm:sqref>
        </x14:conditionalFormatting>
        <x14:conditionalFormatting xmlns:xm="http://schemas.microsoft.com/office/excel/2006/main">
          <x14:cfRule type="iconSet" priority="231" id="{A9D09C83-0837-4CBA-8A9D-D336EC8D299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M176:T176 N178:N179 R178:R179 M177:S177 T177:T181</xm:sqref>
        </x14:conditionalFormatting>
        <x14:conditionalFormatting xmlns:xm="http://schemas.microsoft.com/office/excel/2006/main">
          <x14:cfRule type="iconSet" priority="385" id="{1BE6A461-432C-42F0-A97C-E463CD623B2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N12:N44 N49:N51</xm:sqref>
        </x14:conditionalFormatting>
        <x14:conditionalFormatting xmlns:xm="http://schemas.microsoft.com/office/excel/2006/main">
          <x14:cfRule type="iconSet" priority="430" id="{E97534C0-5F44-49EC-A6A1-1B465E57DB0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N45:N48 N53:N57</xm:sqref>
        </x14:conditionalFormatting>
        <x14:conditionalFormatting xmlns:xm="http://schemas.microsoft.com/office/excel/2006/main">
          <x14:cfRule type="iconSet" priority="301" id="{A7EE26E6-78A9-4BD4-AB7E-C4334B4FCA2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N58:N83 N88:N99 N109:N115 N118:N126</xm:sqref>
        </x14:conditionalFormatting>
        <x14:conditionalFormatting xmlns:xm="http://schemas.microsoft.com/office/excel/2006/main">
          <x14:cfRule type="iconSet" priority="75" id="{B995D8F2-2187-4081-8C68-B6D0E936F51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N127:N161 N164:N167 N169:N174</xm:sqref>
        </x14:conditionalFormatting>
        <x14:conditionalFormatting xmlns:xm="http://schemas.microsoft.com/office/excel/2006/main">
          <x14:cfRule type="iconSet" priority="54" id="{114CE72A-397A-47DF-B4A5-B459B128B0D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N162</xm:sqref>
        </x14:conditionalFormatting>
        <x14:conditionalFormatting xmlns:xm="http://schemas.microsoft.com/office/excel/2006/main">
          <x14:cfRule type="iconSet" priority="53" id="{49FAD4C2-E82C-452D-BE4B-F2A94EABE3C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N163</xm:sqref>
        </x14:conditionalFormatting>
        <x14:conditionalFormatting xmlns:xm="http://schemas.microsoft.com/office/excel/2006/main">
          <x14:cfRule type="iconSet" priority="52" id="{C3B084D1-ADC8-40EC-AAC7-B001C8C6679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N168</xm:sqref>
        </x14:conditionalFormatting>
        <x14:conditionalFormatting xmlns:xm="http://schemas.microsoft.com/office/excel/2006/main">
          <x14:cfRule type="iconSet" priority="234" id="{10ACD446-863A-4644-9F19-DCB9645E2D5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N180</xm:sqref>
        </x14:conditionalFormatting>
        <x14:conditionalFormatting xmlns:xm="http://schemas.microsoft.com/office/excel/2006/main">
          <x14:cfRule type="iconSet" priority="206" id="{D1FB78BE-B796-458C-ACC7-6C83868AADE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N181</xm:sqref>
        </x14:conditionalFormatting>
        <x14:conditionalFormatting xmlns:xm="http://schemas.microsoft.com/office/excel/2006/main">
          <x14:cfRule type="iconSet" priority="197" id="{D10C16D8-E855-4B9A-82F5-CFFA1EC5DE2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N182</xm:sqref>
        </x14:conditionalFormatting>
        <x14:conditionalFormatting xmlns:xm="http://schemas.microsoft.com/office/excel/2006/main">
          <x14:cfRule type="iconSet" priority="203" id="{BB6A8E4F-2394-4DA8-A15C-EC2192C8489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N183:N185</xm:sqref>
        </x14:conditionalFormatting>
        <x14:conditionalFormatting xmlns:xm="http://schemas.microsoft.com/office/excel/2006/main">
          <x14:cfRule type="iconSet" priority="196" id="{7A4ACCEA-656F-4C3C-80F3-A31DD21FA98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N186:N188</xm:sqref>
        </x14:conditionalFormatting>
        <x14:conditionalFormatting xmlns:xm="http://schemas.microsoft.com/office/excel/2006/main">
          <x14:cfRule type="dataBar" id="{590385E4-D09C-4F9A-BF25-0FFD48D4B19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323C68A1-8503-4B0C-9EB7-DB573BE141D4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N209</xm:sqref>
        </x14:conditionalFormatting>
        <x14:conditionalFormatting xmlns:xm="http://schemas.microsoft.com/office/excel/2006/main">
          <x14:cfRule type="iconSet" priority="383" id="{3C1AED76-C216-42CA-A877-46B42C189F4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O12:O51</xm:sqref>
        </x14:conditionalFormatting>
        <x14:conditionalFormatting xmlns:xm="http://schemas.microsoft.com/office/excel/2006/main">
          <x14:cfRule type="iconSet" priority="352" id="{1016857E-D277-4C90-81C4-CCE3CFF741F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O53:O57</xm:sqref>
        </x14:conditionalFormatting>
        <x14:conditionalFormatting xmlns:xm="http://schemas.microsoft.com/office/excel/2006/main">
          <x14:cfRule type="iconSet" priority="302" id="{40A70E8E-56D5-441B-85D5-220341041D3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O58:O83 O88:O99 O84:R87 O109:O115 O118:O126 K116:U117 J100:U108 X100:Z108 X116:Z117</xm:sqref>
        </x14:conditionalFormatting>
        <x14:conditionalFormatting xmlns:xm="http://schemas.microsoft.com/office/excel/2006/main">
          <x14:cfRule type="iconSet" priority="76" id="{054CFF6D-21E4-4D2C-A121-09EC50C85FC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O127:O151 O162:O174</xm:sqref>
        </x14:conditionalFormatting>
        <x14:conditionalFormatting xmlns:xm="http://schemas.microsoft.com/office/excel/2006/main">
          <x14:cfRule type="iconSet" priority="55" id="{B172C7D8-344E-443A-8EFA-A8F8CBD0A9F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O152:O161</xm:sqref>
        </x14:conditionalFormatting>
        <x14:conditionalFormatting xmlns:xm="http://schemas.microsoft.com/office/excel/2006/main">
          <x14:cfRule type="iconSet" priority="186" id="{FEF7B170-2AD7-434A-B448-8676502F30D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O178</xm:sqref>
        </x14:conditionalFormatting>
        <x14:conditionalFormatting xmlns:xm="http://schemas.microsoft.com/office/excel/2006/main">
          <x14:cfRule type="iconSet" priority="185" id="{687A6411-88C3-4003-9B22-A2164942D48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O179</xm:sqref>
        </x14:conditionalFormatting>
        <x14:conditionalFormatting xmlns:xm="http://schemas.microsoft.com/office/excel/2006/main">
          <x14:cfRule type="iconSet" priority="184" id="{5012CC7C-054D-4EEF-824A-F9F2CA73963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O180</xm:sqref>
        </x14:conditionalFormatting>
        <x14:conditionalFormatting xmlns:xm="http://schemas.microsoft.com/office/excel/2006/main">
          <x14:cfRule type="iconSet" priority="171" id="{7CED316C-6300-477D-8C05-7DB75252D25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O195:O197</xm:sqref>
        </x14:conditionalFormatting>
        <x14:conditionalFormatting xmlns:xm="http://schemas.microsoft.com/office/excel/2006/main">
          <x14:cfRule type="dataBar" id="{C601F499-A160-4308-AD45-3887134075F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A43578C4-D00E-4157-A80E-D870D1D6AB07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O209</xm:sqref>
        </x14:conditionalFormatting>
        <x14:conditionalFormatting xmlns:xm="http://schemas.microsoft.com/office/excel/2006/main">
          <x14:cfRule type="iconSet" priority="212" id="{4ECBEEFE-A196-4DA5-9F9C-D2BF50765E9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O181:P181 O182:O188</xm:sqref>
        </x14:conditionalFormatting>
        <x14:conditionalFormatting xmlns:xm="http://schemas.microsoft.com/office/excel/2006/main">
          <x14:cfRule type="dataBar" id="{4820F9A4-95E8-4DFC-9A88-B94E152CF88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C5A46C93-1D67-4357-A834-60DAC451BB1D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6795556505021"/>
              <x14:negativeFillColor rgb="FFFF0000"/>
              <x14:axisColor rgb="FF000000"/>
            </x14:dataBar>
          </x14:cfRule>
          <xm:sqref>O221:T221 V221</xm:sqref>
        </x14:conditionalFormatting>
        <x14:conditionalFormatting xmlns:xm="http://schemas.microsoft.com/office/excel/2006/main">
          <x14:cfRule type="iconSet" priority="434" id="{4DC686E8-92D9-4843-9148-4F59EB8FD44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P12:P13 P15 P22:P57</xm:sqref>
        </x14:conditionalFormatting>
        <x14:conditionalFormatting xmlns:xm="http://schemas.microsoft.com/office/excel/2006/main">
          <x14:cfRule type="iconSet" priority="384" id="{1FB4D28A-F1A3-4B5C-BA9F-61BBB49DA1E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P14</xm:sqref>
        </x14:conditionalFormatting>
        <x14:conditionalFormatting xmlns:xm="http://schemas.microsoft.com/office/excel/2006/main">
          <x14:cfRule type="iconSet" priority="386" id="{980C74F6-9F61-48B1-949E-2C86511FB25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P16:P21</xm:sqref>
        </x14:conditionalFormatting>
        <x14:conditionalFormatting xmlns:xm="http://schemas.microsoft.com/office/excel/2006/main">
          <x14:cfRule type="iconSet" priority="290" id="{3D320AAD-CABE-45F2-99CF-85916DDF498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P58:P83 P88:P99 P109:P115 P118:P126</xm:sqref>
        </x14:conditionalFormatting>
        <x14:conditionalFormatting xmlns:xm="http://schemas.microsoft.com/office/excel/2006/main">
          <x14:cfRule type="iconSet" priority="183" id="{C1E905D5-C1C6-41F8-B076-8DE218E31CB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P178</xm:sqref>
        </x14:conditionalFormatting>
        <x14:conditionalFormatting xmlns:xm="http://schemas.microsoft.com/office/excel/2006/main">
          <x14:cfRule type="iconSet" priority="182" id="{2E027295-315A-4EBD-B66D-803AF558CC9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P179</xm:sqref>
        </x14:conditionalFormatting>
        <x14:conditionalFormatting xmlns:xm="http://schemas.microsoft.com/office/excel/2006/main">
          <x14:cfRule type="iconSet" priority="181" id="{81666278-6DCC-45D0-81C5-37E3064465D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P180</xm:sqref>
        </x14:conditionalFormatting>
        <x14:conditionalFormatting xmlns:xm="http://schemas.microsoft.com/office/excel/2006/main">
          <x14:cfRule type="iconSet" priority="199" id="{2812A078-8E27-49FD-82D2-96077237A1B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P182</xm:sqref>
        </x14:conditionalFormatting>
        <x14:conditionalFormatting xmlns:xm="http://schemas.microsoft.com/office/excel/2006/main">
          <x14:cfRule type="iconSet" priority="200" id="{51B0BFC9-8451-469C-985C-6BED476DAD0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P183:P185</xm:sqref>
        </x14:conditionalFormatting>
        <x14:conditionalFormatting xmlns:xm="http://schemas.microsoft.com/office/excel/2006/main">
          <x14:cfRule type="iconSet" priority="198" id="{52D404FD-E1DA-47BA-8AFF-975185D4707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P186:P188</xm:sqref>
        </x14:conditionalFormatting>
        <x14:conditionalFormatting xmlns:xm="http://schemas.microsoft.com/office/excel/2006/main">
          <x14:cfRule type="iconSet" priority="176" id="{4FC8DFB6-5416-4275-AC4D-DF80156E8EF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P189:P197</xm:sqref>
        </x14:conditionalFormatting>
        <x14:conditionalFormatting xmlns:xm="http://schemas.microsoft.com/office/excel/2006/main">
          <x14:cfRule type="iconSet" priority="372" id="{170FA787-54DF-4210-AD34-DC0A6AA1D89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P200</xm:sqref>
        </x14:conditionalFormatting>
        <x14:conditionalFormatting xmlns:xm="http://schemas.microsoft.com/office/excel/2006/main">
          <x14:cfRule type="dataBar" id="{2FCF34D8-D45E-4EEC-B436-976BC194CE9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0753410-B0C1-4ECA-A695-BFAE8ADCEA4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CEABD286-330E-49E5-BE85-7609FA5C4CC9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14:cfRule type="dataBar" id="{213E70C6-B50D-4839-A05F-32F43A01C0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P201</xm:sqref>
        </x14:conditionalFormatting>
        <x14:conditionalFormatting xmlns:xm="http://schemas.microsoft.com/office/excel/2006/main">
          <x14:cfRule type="dataBar" id="{0903E2E8-3EAC-4241-A3CD-9154C19C07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B41C47C-AEB8-406A-A9BB-B2BE776CBE2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040C5F46-F148-4163-B553-0C49ED804AA9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14:cfRule type="dataBar" id="{86F99478-48A6-45ED-B640-5479233D697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P205</xm:sqref>
        </x14:conditionalFormatting>
        <x14:conditionalFormatting xmlns:xm="http://schemas.microsoft.com/office/excel/2006/main">
          <x14:cfRule type="dataBar" id="{2846AABF-3CC5-43C8-80F2-0DF8A70911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334E787-33C3-4404-A576-C8C869A2DEF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836D9A58-193C-4882-8640-3FC14E621416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14:cfRule type="dataBar" id="{451BE548-4D24-4FFA-88BF-865CBDE4292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P209</xm:sqref>
        </x14:conditionalFormatting>
        <x14:conditionalFormatting xmlns:xm="http://schemas.microsoft.com/office/excel/2006/main">
          <x14:cfRule type="iconSet" priority="34" id="{35D56113-F52B-4819-AA83-8121E2C60CF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P212</xm:sqref>
        </x14:conditionalFormatting>
        <x14:conditionalFormatting xmlns:xm="http://schemas.microsoft.com/office/excel/2006/main">
          <x14:cfRule type="dataBar" id="{75463501-0B44-45D8-ACEF-2FC5DFDCB7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B2212F0-EE73-4682-A0C9-5A55449EE28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9C5A8C32-8481-4563-B21F-9EFA25EC794B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14:cfRule type="dataBar" id="{9CFB2077-D237-40AA-9F3E-4A808BB327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P213</xm:sqref>
        </x14:conditionalFormatting>
        <x14:conditionalFormatting xmlns:xm="http://schemas.microsoft.com/office/excel/2006/main">
          <x14:cfRule type="iconSet" priority="379" id="{E5BA6366-0B16-4412-81FC-F836F0F7EEB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Q16:Q26</xm:sqref>
        </x14:conditionalFormatting>
        <x14:conditionalFormatting xmlns:xm="http://schemas.microsoft.com/office/excel/2006/main">
          <x14:cfRule type="iconSet" priority="382" id="{22C3D99C-60FE-4F5B-868F-68BFA507C93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Q40</xm:sqref>
        </x14:conditionalFormatting>
        <x14:conditionalFormatting xmlns:xm="http://schemas.microsoft.com/office/excel/2006/main">
          <x14:cfRule type="iconSet" priority="381" id="{1C45AAC1-C55F-4673-842C-3765CC95839A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Q41</xm:sqref>
        </x14:conditionalFormatting>
        <x14:conditionalFormatting xmlns:xm="http://schemas.microsoft.com/office/excel/2006/main">
          <x14:cfRule type="iconSet" priority="318" id="{FCAB720B-51A8-4210-9194-738E985304C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Q42:Q45</xm:sqref>
        </x14:conditionalFormatting>
        <x14:conditionalFormatting xmlns:xm="http://schemas.microsoft.com/office/excel/2006/main">
          <x14:cfRule type="iconSet" priority="354" id="{F305B75F-8816-4EDD-8142-B9D0B513FF9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Q46:Q48</xm:sqref>
        </x14:conditionalFormatting>
        <x14:conditionalFormatting xmlns:xm="http://schemas.microsoft.com/office/excel/2006/main">
          <x14:cfRule type="iconSet" priority="435" id="{BD11FFF1-683A-4F45-B713-F28B9269470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Q49 Q14:Q15</xm:sqref>
        </x14:conditionalFormatting>
        <x14:conditionalFormatting xmlns:xm="http://schemas.microsoft.com/office/excel/2006/main">
          <x14:cfRule type="iconSet" priority="289" id="{D00BDFBA-BA59-45A1-8C8E-D92E0F114B3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Q58:Q83 Q88:Q99 Q109:Q115 Q118:Q126</xm:sqref>
        </x14:conditionalFormatting>
        <x14:conditionalFormatting xmlns:xm="http://schemas.microsoft.com/office/excel/2006/main">
          <x14:cfRule type="iconSet" priority="68" id="{93921B34-A8F6-4C33-8191-4EEF682D2E2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Q127:Q163 Q165:Q174</xm:sqref>
        </x14:conditionalFormatting>
        <x14:conditionalFormatting xmlns:xm="http://schemas.microsoft.com/office/excel/2006/main">
          <x14:cfRule type="iconSet" priority="69" id="{145F01A4-5ED1-4374-98E9-6315777E0A1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Q164 P127:P174</xm:sqref>
        </x14:conditionalFormatting>
        <x14:conditionalFormatting xmlns:xm="http://schemas.microsoft.com/office/excel/2006/main">
          <x14:cfRule type="iconSet" priority="180" id="{49F9750A-A4D0-499D-8187-DAAE1075589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Q178</xm:sqref>
        </x14:conditionalFormatting>
        <x14:conditionalFormatting xmlns:xm="http://schemas.microsoft.com/office/excel/2006/main">
          <x14:cfRule type="iconSet" priority="179" id="{168859F1-93F2-4893-9DC4-0D83027D0E1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Q179</xm:sqref>
        </x14:conditionalFormatting>
        <x14:conditionalFormatting xmlns:xm="http://schemas.microsoft.com/office/excel/2006/main">
          <x14:cfRule type="iconSet" priority="178" id="{A79E58FA-2799-4EEB-9B24-C764B1F85D3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Q180</xm:sqref>
        </x14:conditionalFormatting>
        <x14:conditionalFormatting xmlns:xm="http://schemas.microsoft.com/office/excel/2006/main">
          <x14:cfRule type="iconSet" priority="211" id="{8FA92416-9AC7-4664-948C-F142D4609BB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Q181:Q188</xm:sqref>
        </x14:conditionalFormatting>
        <x14:conditionalFormatting xmlns:xm="http://schemas.microsoft.com/office/excel/2006/main">
          <x14:cfRule type="iconSet" priority="172" id="{767A2327-1E35-4142-9140-58A91365A69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Q195:Q197</xm:sqref>
        </x14:conditionalFormatting>
        <x14:conditionalFormatting xmlns:xm="http://schemas.microsoft.com/office/excel/2006/main">
          <x14:cfRule type="dataBar" id="{028A34B8-B818-46CE-B19A-D51660E37E0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439E4D75-4649-4394-8ECA-7C7FB65E679E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Q209</xm:sqref>
        </x14:conditionalFormatting>
        <x14:conditionalFormatting xmlns:xm="http://schemas.microsoft.com/office/excel/2006/main">
          <x14:cfRule type="dataBar" id="{BC5D899E-0C6D-4714-9FF0-61678C20F5C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9E8E861A-1F22-4695-A81A-7E65B2A87C8C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Q213</xm:sqref>
        </x14:conditionalFormatting>
        <x14:conditionalFormatting xmlns:xm="http://schemas.microsoft.com/office/excel/2006/main">
          <x14:cfRule type="iconSet" priority="45" id="{C9CCCE1B-757A-4B30-9BA2-742D477A9C8A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Q212:T212 J212:O212</xm:sqref>
        </x14:conditionalFormatting>
        <x14:conditionalFormatting xmlns:xm="http://schemas.microsoft.com/office/excel/2006/main">
          <x14:cfRule type="iconSet" priority="353" id="{454DD6AE-71EB-4C73-9704-58191A7598B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R46:R48</xm:sqref>
        </x14:conditionalFormatting>
        <x14:conditionalFormatting xmlns:xm="http://schemas.microsoft.com/office/excel/2006/main">
          <x14:cfRule type="iconSet" priority="351" id="{7C940C10-322F-4C51-BE7B-A3004D086E8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R53:R57</xm:sqref>
        </x14:conditionalFormatting>
        <x14:conditionalFormatting xmlns:xm="http://schemas.microsoft.com/office/excel/2006/main">
          <x14:cfRule type="iconSet" priority="291" id="{BB1A4E19-6FAF-474C-8394-B2BE1C8890A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R58:R67</xm:sqref>
        </x14:conditionalFormatting>
        <x14:conditionalFormatting xmlns:xm="http://schemas.microsoft.com/office/excel/2006/main">
          <x14:cfRule type="iconSet" priority="295" id="{EC53C067-0844-47E8-A203-FF047B982AD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R68:R74</xm:sqref>
        </x14:conditionalFormatting>
        <x14:conditionalFormatting xmlns:xm="http://schemas.microsoft.com/office/excel/2006/main">
          <x14:cfRule type="iconSet" priority="268" id="{642CFB0C-472B-4910-9156-35B9F01474F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R75</xm:sqref>
        </x14:conditionalFormatting>
        <x14:conditionalFormatting xmlns:xm="http://schemas.microsoft.com/office/excel/2006/main">
          <x14:cfRule type="iconSet" priority="269" id="{8D593483-7346-4C37-8702-B72DC4748E2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R76</xm:sqref>
        </x14:conditionalFormatting>
        <x14:conditionalFormatting xmlns:xm="http://schemas.microsoft.com/office/excel/2006/main">
          <x14:cfRule type="iconSet" priority="270" id="{4749B68D-37F9-4638-A110-9D715C0486CC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R77</xm:sqref>
        </x14:conditionalFormatting>
        <x14:conditionalFormatting xmlns:xm="http://schemas.microsoft.com/office/excel/2006/main">
          <x14:cfRule type="iconSet" priority="271" id="{43CE2579-4A46-4B44-B1BB-A1A0EC61A76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R78</xm:sqref>
        </x14:conditionalFormatting>
        <x14:conditionalFormatting xmlns:xm="http://schemas.microsoft.com/office/excel/2006/main">
          <x14:cfRule type="iconSet" priority="272" id="{8F50870F-1A8F-4A36-B4F6-573AC2DBE18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R79</xm:sqref>
        </x14:conditionalFormatting>
        <x14:conditionalFormatting xmlns:xm="http://schemas.microsoft.com/office/excel/2006/main">
          <x14:cfRule type="iconSet" priority="273" id="{547B0BEE-B626-45BD-9399-EA7E9636828C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R80</xm:sqref>
        </x14:conditionalFormatting>
        <x14:conditionalFormatting xmlns:xm="http://schemas.microsoft.com/office/excel/2006/main">
          <x14:cfRule type="iconSet" priority="274" id="{04632A60-C800-4EE5-95AE-55935898378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R81</xm:sqref>
        </x14:conditionalFormatting>
        <x14:conditionalFormatting xmlns:xm="http://schemas.microsoft.com/office/excel/2006/main">
          <x14:cfRule type="iconSet" priority="278" id="{EBC217D1-764C-400D-8307-83895C24643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R82</xm:sqref>
        </x14:conditionalFormatting>
        <x14:conditionalFormatting xmlns:xm="http://schemas.microsoft.com/office/excel/2006/main">
          <x14:cfRule type="iconSet" priority="275" id="{2C8EBA35-31DA-4FF4-AE05-BCF86C96B4E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R83</xm:sqref>
        </x14:conditionalFormatting>
        <x14:conditionalFormatting xmlns:xm="http://schemas.microsoft.com/office/excel/2006/main">
          <x14:cfRule type="iconSet" priority="263" id="{FA439C7A-A21A-492C-A869-7F281D797A8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R109</xm:sqref>
        </x14:conditionalFormatting>
        <x14:conditionalFormatting xmlns:xm="http://schemas.microsoft.com/office/excel/2006/main">
          <x14:cfRule type="iconSet" priority="292" id="{D0D6279D-2E6F-412C-A7DF-CBF0237E91E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R110 R88:R99</xm:sqref>
        </x14:conditionalFormatting>
        <x14:conditionalFormatting xmlns:xm="http://schemas.microsoft.com/office/excel/2006/main">
          <x14:cfRule type="iconSet" priority="293" id="{65DA25A5-D596-43C7-88EB-7D8C3DB41F7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R111:R112</xm:sqref>
        </x14:conditionalFormatting>
        <x14:conditionalFormatting xmlns:xm="http://schemas.microsoft.com/office/excel/2006/main">
          <x14:cfRule type="iconSet" priority="264" id="{F5379A36-5F96-4FFF-95C8-A0508DCFA88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R113</xm:sqref>
        </x14:conditionalFormatting>
        <x14:conditionalFormatting xmlns:xm="http://schemas.microsoft.com/office/excel/2006/main">
          <x14:cfRule type="iconSet" priority="294" id="{38E9274A-644A-4787-97B4-23D9A9C1887C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R114:R115 R118:R126</xm:sqref>
        </x14:conditionalFormatting>
        <x14:conditionalFormatting xmlns:xm="http://schemas.microsoft.com/office/excel/2006/main">
          <x14:cfRule type="iconSet" priority="60" id="{A1800A4D-6D12-40C9-AE4F-6223857BB72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R127</xm:sqref>
        </x14:conditionalFormatting>
        <x14:conditionalFormatting xmlns:xm="http://schemas.microsoft.com/office/excel/2006/main">
          <x14:cfRule type="iconSet" priority="63" id="{FFC70E30-B0A3-43BC-876C-58B3A47FC0E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R128:R129 R131:R151</xm:sqref>
        </x14:conditionalFormatting>
        <x14:conditionalFormatting xmlns:xm="http://schemas.microsoft.com/office/excel/2006/main">
          <x14:cfRule type="iconSet" priority="57" id="{970026E9-8397-4EB3-9D49-915320D72BA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R130</xm:sqref>
        </x14:conditionalFormatting>
        <x14:conditionalFormatting xmlns:xm="http://schemas.microsoft.com/office/excel/2006/main">
          <x14:cfRule type="iconSet" priority="71" id="{889DA98E-AE79-4E21-A43C-220C0BEE030A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R152:R174</xm:sqref>
        </x14:conditionalFormatting>
        <x14:conditionalFormatting xmlns:xm="http://schemas.microsoft.com/office/excel/2006/main">
          <x14:cfRule type="iconSet" priority="228" id="{2CD35C46-51D7-4548-B4C6-4AFD5144C54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R180</xm:sqref>
        </x14:conditionalFormatting>
        <x14:conditionalFormatting xmlns:xm="http://schemas.microsoft.com/office/excel/2006/main">
          <x14:cfRule type="iconSet" priority="205" id="{6E4E29B6-07CD-4F61-AE43-C1EEE439A44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R181:R188</xm:sqref>
        </x14:conditionalFormatting>
        <x14:conditionalFormatting xmlns:xm="http://schemas.microsoft.com/office/excel/2006/main">
          <x14:cfRule type="iconSet" priority="173" id="{095EF9D3-0866-4415-8FC0-8B8AC412A56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R195:R197</xm:sqref>
        </x14:conditionalFormatting>
        <x14:conditionalFormatting xmlns:xm="http://schemas.microsoft.com/office/excel/2006/main">
          <x14:cfRule type="dataBar" id="{9AB5B4B9-08B3-4344-BB23-7B4E605F6EF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CA989F80-F21A-450F-ABCE-394280E47C94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R213</xm:sqref>
        </x14:conditionalFormatting>
        <x14:conditionalFormatting xmlns:xm="http://schemas.microsoft.com/office/excel/2006/main">
          <x14:cfRule type="iconSet" priority="436" id="{9945431F-BAED-4CFA-9D70-52439E1C745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R52:S52 R42:R45 R50:T51 R12:Z15 R49:V49 R16:U39 S42:V48 T52:T57 U50:V57 R40:V41 X16:Z57</xm:sqref>
        </x14:conditionalFormatting>
        <x14:conditionalFormatting xmlns:xm="http://schemas.microsoft.com/office/excel/2006/main">
          <x14:cfRule type="iconSet" priority="316" id="{ED89FB77-AF50-4C64-A984-69DAF12CADE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S53:S57</xm:sqref>
        </x14:conditionalFormatting>
        <x14:conditionalFormatting xmlns:xm="http://schemas.microsoft.com/office/excel/2006/main">
          <x14:cfRule type="iconSet" priority="285" id="{2C06E91A-CF17-44B7-A455-EF98D52A718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S58:S68</xm:sqref>
        </x14:conditionalFormatting>
        <x14:conditionalFormatting xmlns:xm="http://schemas.microsoft.com/office/excel/2006/main">
          <x14:cfRule type="iconSet" priority="262" id="{3ACADBB9-C5BB-42C4-B9FF-9C3CE68C0B8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S69</xm:sqref>
        </x14:conditionalFormatting>
        <x14:conditionalFormatting xmlns:xm="http://schemas.microsoft.com/office/excel/2006/main">
          <x14:cfRule type="iconSet" priority="260" id="{3D3656DE-0BE8-4151-8ACB-AED55A9A099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S70</xm:sqref>
        </x14:conditionalFormatting>
        <x14:conditionalFormatting xmlns:xm="http://schemas.microsoft.com/office/excel/2006/main">
          <x14:cfRule type="iconSet" priority="277" id="{DCA4E92C-6F18-4C1D-BF8E-80FF6EEA1E4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S71 S73:S74</xm:sqref>
        </x14:conditionalFormatting>
        <x14:conditionalFormatting xmlns:xm="http://schemas.microsoft.com/office/excel/2006/main">
          <x14:cfRule type="iconSet" priority="261" id="{1B0BE5F7-210F-4F50-BEA9-10BCD8ED2BA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S72</xm:sqref>
        </x14:conditionalFormatting>
        <x14:conditionalFormatting xmlns:xm="http://schemas.microsoft.com/office/excel/2006/main">
          <x14:cfRule type="iconSet" priority="259" id="{E7218B70-2842-4DC4-BC67-83A8A806BF6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S75</xm:sqref>
        </x14:conditionalFormatting>
        <x14:conditionalFormatting xmlns:xm="http://schemas.microsoft.com/office/excel/2006/main">
          <x14:cfRule type="iconSet" priority="283" id="{BD6504FB-E56C-4FDE-806E-6EE1BE65185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S76:S77</xm:sqref>
        </x14:conditionalFormatting>
        <x14:conditionalFormatting xmlns:xm="http://schemas.microsoft.com/office/excel/2006/main">
          <x14:cfRule type="iconSet" priority="256" id="{487EAE93-541D-4D80-8270-FD7F1F64F02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S78</xm:sqref>
        </x14:conditionalFormatting>
        <x14:conditionalFormatting xmlns:xm="http://schemas.microsoft.com/office/excel/2006/main">
          <x14:cfRule type="iconSet" priority="276" id="{9936FC89-F890-4955-928E-21728CB189E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S79:S81</xm:sqref>
        </x14:conditionalFormatting>
        <x14:conditionalFormatting xmlns:xm="http://schemas.microsoft.com/office/excel/2006/main">
          <x14:cfRule type="iconSet" priority="257" id="{D2FA7220-717D-4D59-96DA-ACF9F5244ED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S84:S85</xm:sqref>
        </x14:conditionalFormatting>
        <x14:conditionalFormatting xmlns:xm="http://schemas.microsoft.com/office/excel/2006/main">
          <x14:cfRule type="iconSet" priority="303" id="{C1420B53-342D-490B-A6AE-29334A847BEA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S109:S110 S82:S83 S86:S99</xm:sqref>
        </x14:conditionalFormatting>
        <x14:conditionalFormatting xmlns:xm="http://schemas.microsoft.com/office/excel/2006/main">
          <x14:cfRule type="iconSet" priority="267" id="{B9049952-E577-467A-B2A4-C3D69097414C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S111</xm:sqref>
        </x14:conditionalFormatting>
        <x14:conditionalFormatting xmlns:xm="http://schemas.microsoft.com/office/excel/2006/main">
          <x14:cfRule type="iconSet" priority="266" id="{12C4D476-E188-4C48-80FF-453D32C9A25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S112</xm:sqref>
        </x14:conditionalFormatting>
        <x14:conditionalFormatting xmlns:xm="http://schemas.microsoft.com/office/excel/2006/main">
          <x14:cfRule type="iconSet" priority="265" id="{29AD31D7-654B-4034-B5B8-C2ED58A9B2E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S113</xm:sqref>
        </x14:conditionalFormatting>
        <x14:conditionalFormatting xmlns:xm="http://schemas.microsoft.com/office/excel/2006/main">
          <x14:cfRule type="iconSet" priority="284" id="{928A16E4-9758-4A31-9D23-1DCCA7D401F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S114:S115 S118:S126</xm:sqref>
        </x14:conditionalFormatting>
        <x14:conditionalFormatting xmlns:xm="http://schemas.microsoft.com/office/excel/2006/main">
          <x14:cfRule type="iconSet" priority="62" id="{2CF7C78E-EE1D-4E61-926D-D8EECDA428F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S128:S129 V162:V175 S127:W127 W128:W156 T128:V161</xm:sqref>
        </x14:conditionalFormatting>
        <x14:conditionalFormatting xmlns:xm="http://schemas.microsoft.com/office/excel/2006/main">
          <x14:cfRule type="iconSet" priority="66" id="{4F4E9D41-08CC-49F4-BD3F-74F287594B9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S130:S161</xm:sqref>
        </x14:conditionalFormatting>
        <x14:conditionalFormatting xmlns:xm="http://schemas.microsoft.com/office/excel/2006/main">
          <x14:cfRule type="iconSet" priority="51" id="{EB373CBC-27FB-4DF9-85D8-FD8BD778E2C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S162:S174</xm:sqref>
        </x14:conditionalFormatting>
        <x14:conditionalFormatting xmlns:xm="http://schemas.microsoft.com/office/excel/2006/main">
          <x14:cfRule type="iconSet" priority="193" id="{B90E6145-E913-4E8B-9906-E862B3F67D4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S178</xm:sqref>
        </x14:conditionalFormatting>
        <x14:conditionalFormatting xmlns:xm="http://schemas.microsoft.com/office/excel/2006/main">
          <x14:cfRule type="iconSet" priority="192" id="{BEA92D78-D74E-4DE1-B539-5E58A03E3D2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S179</xm:sqref>
        </x14:conditionalFormatting>
        <x14:conditionalFormatting xmlns:xm="http://schemas.microsoft.com/office/excel/2006/main">
          <x14:cfRule type="iconSet" priority="189" id="{8587F6A3-122C-434A-9665-28BB32FDEA1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S180</xm:sqref>
        </x14:conditionalFormatting>
        <x14:conditionalFormatting xmlns:xm="http://schemas.microsoft.com/office/excel/2006/main">
          <x14:cfRule type="iconSet" priority="221" id="{BDEB648C-C63A-4C61-9A82-916272C1999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S181</xm:sqref>
        </x14:conditionalFormatting>
        <x14:conditionalFormatting xmlns:xm="http://schemas.microsoft.com/office/excel/2006/main">
          <x14:cfRule type="iconSet" priority="207" id="{4FCA1FBB-10D5-4068-8729-3C62A11CEEF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S182:S188</xm:sqref>
        </x14:conditionalFormatting>
        <x14:conditionalFormatting xmlns:xm="http://schemas.microsoft.com/office/excel/2006/main">
          <x14:cfRule type="dataBar" id="{2B676F4A-8D66-4649-9FED-D56A5F94394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9A356D2-8100-439E-A625-0AD47DDA86A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9A1A8F02-37D3-4A20-8F5E-CAACC7270E17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S209</xm:sqref>
        </x14:conditionalFormatting>
        <x14:conditionalFormatting xmlns:xm="http://schemas.microsoft.com/office/excel/2006/main">
          <x14:cfRule type="dataBar" id="{8219F90D-57B6-4616-AF82-96465F28565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C7462112-9095-494E-9392-828FB2F5D5A6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S213</xm:sqref>
        </x14:conditionalFormatting>
        <x14:conditionalFormatting xmlns:xm="http://schemas.microsoft.com/office/excel/2006/main">
          <x14:cfRule type="iconSet" priority="47" id="{B1199F77-462A-4083-BD97-FB5CC5B318D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S175:T175</xm:sqref>
        </x14:conditionalFormatting>
        <x14:conditionalFormatting xmlns:xm="http://schemas.microsoft.com/office/excel/2006/main">
          <x14:cfRule type="iconSet" priority="72" id="{B807B8B4-3BFD-4367-83E1-FDE9277B2F6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T162:T174</xm:sqref>
        </x14:conditionalFormatting>
        <x14:conditionalFormatting xmlns:xm="http://schemas.microsoft.com/office/excel/2006/main">
          <x14:cfRule type="iconSet" priority="204" id="{3B6A8B79-50EC-4637-A1EF-8C3130D9EAC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T182:T188</xm:sqref>
        </x14:conditionalFormatting>
        <x14:conditionalFormatting xmlns:xm="http://schemas.microsoft.com/office/excel/2006/main">
          <x14:cfRule type="dataBar" id="{679C8C03-BFA5-4BC5-85B4-A76CD0B2AF9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A3D546BA-B308-489E-A9DE-06C5E0CCB3C7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T213</xm:sqref>
        </x14:conditionalFormatting>
        <x14:conditionalFormatting xmlns:xm="http://schemas.microsoft.com/office/excel/2006/main">
          <x14:cfRule type="iconSet" priority="296" id="{5C21D83C-A801-4CC5-BA0C-CE22D98BF7B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T58:U76 X58:Z76</xm:sqref>
        </x14:conditionalFormatting>
        <x14:conditionalFormatting xmlns:xm="http://schemas.microsoft.com/office/excel/2006/main">
          <x14:cfRule type="iconSet" priority="297" id="{DDCDAE2A-4AA1-43F8-A42A-48FFEC3555A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T77:U88 X77:Z88</xm:sqref>
        </x14:conditionalFormatting>
        <x14:conditionalFormatting xmlns:xm="http://schemas.microsoft.com/office/excel/2006/main">
          <x14:cfRule type="iconSet" priority="304" id="{4056C2FC-8420-490B-8F50-1FBCF0AE2A6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T89:U99 T109:U114 X109:Z114 X89:Z99</xm:sqref>
        </x14:conditionalFormatting>
        <x14:conditionalFormatting xmlns:xm="http://schemas.microsoft.com/office/excel/2006/main">
          <x14:cfRule type="iconSet" priority="298" id="{53F5F2DA-B6D9-4A85-AFD8-8ED13AA5C0FC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T115:U115 T118:U126 X118:Z126 X115:Z115</xm:sqref>
        </x14:conditionalFormatting>
        <x14:conditionalFormatting xmlns:xm="http://schemas.microsoft.com/office/excel/2006/main">
          <x14:cfRule type="dataBar" id="{2509D6B1-9A82-4423-936C-0C0A09524D3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BF4145D-6E10-48E0-B733-64B9F77DD50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2CDE9E1F-B1B2-48AD-861B-206D186B38D3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T209:Z209 R209</xm:sqref>
        </x14:conditionalFormatting>
        <x14:conditionalFormatting xmlns:xm="http://schemas.microsoft.com/office/excel/2006/main">
          <x14:cfRule type="iconSet" priority="46" id="{3D0A8696-8492-4EBA-A7C2-E7AFCD27C0C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U162:U175</xm:sqref>
        </x14:conditionalFormatting>
        <x14:conditionalFormatting xmlns:xm="http://schemas.microsoft.com/office/excel/2006/main">
          <x14:cfRule type="dataBar" id="{885ADF2A-002E-42A3-A9B2-C8B4C91292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3561264-54EC-4D61-A9A4-4ADA6C3420F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8ED456FF-AF55-4568-A76D-A25509EADFD9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U205</xm:sqref>
        </x14:conditionalFormatting>
        <x14:conditionalFormatting xmlns:xm="http://schemas.microsoft.com/office/excel/2006/main">
          <x14:cfRule type="dataBar" id="{AE710811-A903-4AE3-B817-E6679B524B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DAE4F2E-5299-42BE-AD02-52147E7DFBD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1BE788A0-B0CF-453F-BB6D-01E68EEB24D5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U213</xm:sqref>
        </x14:conditionalFormatting>
        <x14:conditionalFormatting xmlns:xm="http://schemas.microsoft.com/office/excel/2006/main">
          <x14:cfRule type="dataBar" id="{34AE084A-2659-4BBC-AC79-133A9F9402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5A1D40D-B231-4310-BED1-42A7B3185C1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D370B8E1-D930-4AC1-A0F7-7FB4445D137E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U217</xm:sqref>
        </x14:conditionalFormatting>
        <x14:conditionalFormatting xmlns:xm="http://schemas.microsoft.com/office/excel/2006/main">
          <x14:cfRule type="dataBar" id="{6E75CCE1-BB1F-430E-82C6-00035D210F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0D50C41-1A6D-4FFF-958B-3A9FFBAE8E0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CC0B5C88-D771-4681-8BE7-67D970193396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U221</xm:sqref>
        </x14:conditionalFormatting>
        <x14:conditionalFormatting xmlns:xm="http://schemas.microsoft.com/office/excel/2006/main">
          <x14:cfRule type="iconSet" priority="188" id="{1F3E5FFE-A2A5-4279-BB25-BC3F2488279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U176:V188</xm:sqref>
        </x14:conditionalFormatting>
        <x14:conditionalFormatting xmlns:xm="http://schemas.microsoft.com/office/excel/2006/main">
          <x14:cfRule type="iconSet" priority="168" id="{D7A4E22B-38C9-4A68-B173-288EC08FC98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U189:V197</xm:sqref>
        </x14:conditionalFormatting>
        <x14:conditionalFormatting xmlns:xm="http://schemas.microsoft.com/office/excel/2006/main">
          <x14:cfRule type="dataBar" id="{2F04E4AB-5A10-4BCB-8264-BFC9EEC240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U211:W211</xm:sqref>
        </x14:conditionalFormatting>
        <x14:conditionalFormatting xmlns:xm="http://schemas.microsoft.com/office/excel/2006/main">
          <x14:cfRule type="iconSet" priority="16" id="{42DC8E39-5192-4323-93F2-DC7AFCA3B99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U212:W212</xm:sqref>
        </x14:conditionalFormatting>
        <x14:conditionalFormatting xmlns:xm="http://schemas.microsoft.com/office/excel/2006/main">
          <x14:cfRule type="dataBar" id="{F6A0250B-F7CA-4241-B51E-C5F0576488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U215:W215</xm:sqref>
        </x14:conditionalFormatting>
        <x14:conditionalFormatting xmlns:xm="http://schemas.microsoft.com/office/excel/2006/main">
          <x14:cfRule type="iconSet" priority="236" id="{49237A2F-4E53-4933-852E-DB6AB2E0315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U216:W216</xm:sqref>
        </x14:conditionalFormatting>
        <x14:conditionalFormatting xmlns:xm="http://schemas.microsoft.com/office/excel/2006/main">
          <x14:cfRule type="iconSet" priority="177" id="{08EA4935-631E-48A3-965A-73C005F29CDA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V16:V39</xm:sqref>
        </x14:conditionalFormatting>
        <x14:conditionalFormatting xmlns:xm="http://schemas.microsoft.com/office/excel/2006/main">
          <x14:cfRule type="iconSet" priority="124" id="{E38B20A0-F180-458D-80B5-25E202BD040A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V58:V69</xm:sqref>
        </x14:conditionalFormatting>
        <x14:conditionalFormatting xmlns:xm="http://schemas.microsoft.com/office/excel/2006/main">
          <x14:cfRule type="iconSet" priority="103" id="{5858435A-768C-44C1-A04E-A64672FE628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V70:V71</xm:sqref>
        </x14:conditionalFormatting>
        <x14:conditionalFormatting xmlns:xm="http://schemas.microsoft.com/office/excel/2006/main">
          <x14:cfRule type="iconSet" priority="102" id="{86F491DB-1517-4713-A4F8-246E2621440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V72</xm:sqref>
        </x14:conditionalFormatting>
        <x14:conditionalFormatting xmlns:xm="http://schemas.microsoft.com/office/excel/2006/main">
          <x14:cfRule type="iconSet" priority="101" id="{2AE360E8-8182-40F0-A098-F139C77A5B8A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V73</xm:sqref>
        </x14:conditionalFormatting>
        <x14:conditionalFormatting xmlns:xm="http://schemas.microsoft.com/office/excel/2006/main">
          <x14:cfRule type="iconSet" priority="100" id="{BCA19DA5-91CD-4F6B-9085-03B8E419F3B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V74</xm:sqref>
        </x14:conditionalFormatting>
        <x14:conditionalFormatting xmlns:xm="http://schemas.microsoft.com/office/excel/2006/main">
          <x14:cfRule type="iconSet" priority="99" id="{57089378-8310-486B-8681-94BF2B52CFD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V75</xm:sqref>
        </x14:conditionalFormatting>
        <x14:conditionalFormatting xmlns:xm="http://schemas.microsoft.com/office/excel/2006/main">
          <x14:cfRule type="iconSet" priority="98" id="{A287BB54-7920-4660-AC0F-D600E49FFC2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V76</xm:sqref>
        </x14:conditionalFormatting>
        <x14:conditionalFormatting xmlns:xm="http://schemas.microsoft.com/office/excel/2006/main">
          <x14:cfRule type="iconSet" priority="125" id="{C7BB9297-64D3-4EAB-8F81-18338F29B77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V77:V78 V80 V83:V88</xm:sqref>
        </x14:conditionalFormatting>
        <x14:conditionalFormatting xmlns:xm="http://schemas.microsoft.com/office/excel/2006/main">
          <x14:cfRule type="iconSet" priority="97" id="{701619A3-B631-4074-85FB-A46D420A5CE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V79</xm:sqref>
        </x14:conditionalFormatting>
        <x14:conditionalFormatting xmlns:xm="http://schemas.microsoft.com/office/excel/2006/main">
          <x14:cfRule type="iconSet" priority="96" id="{D41933C1-D66D-4632-987A-5827508F9F9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V81</xm:sqref>
        </x14:conditionalFormatting>
        <x14:conditionalFormatting xmlns:xm="http://schemas.microsoft.com/office/excel/2006/main">
          <x14:cfRule type="iconSet" priority="95" id="{D3F363E7-450A-4E96-A369-9C777FF0A8E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V82</xm:sqref>
        </x14:conditionalFormatting>
        <x14:conditionalFormatting xmlns:xm="http://schemas.microsoft.com/office/excel/2006/main">
          <x14:cfRule type="iconSet" priority="128" id="{4A2DF664-A30D-46CC-BE96-8B18B3C3D68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V89:V95</xm:sqref>
        </x14:conditionalFormatting>
        <x14:conditionalFormatting xmlns:xm="http://schemas.microsoft.com/office/excel/2006/main">
          <x14:cfRule type="iconSet" priority="91" id="{246CCCD1-2927-4833-A4DD-FB2B56A8684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V96</xm:sqref>
        </x14:conditionalFormatting>
        <x14:conditionalFormatting xmlns:xm="http://schemas.microsoft.com/office/excel/2006/main">
          <x14:cfRule type="iconSet" priority="92" id="{BBB12583-6919-4F56-8659-D12A843F16A0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V97</xm:sqref>
        </x14:conditionalFormatting>
        <x14:conditionalFormatting xmlns:xm="http://schemas.microsoft.com/office/excel/2006/main">
          <x14:cfRule type="iconSet" priority="93" id="{4B642A51-97CE-4DA5-853E-DB279D71CB0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V98</xm:sqref>
        </x14:conditionalFormatting>
        <x14:conditionalFormatting xmlns:xm="http://schemas.microsoft.com/office/excel/2006/main">
          <x14:cfRule type="iconSet" priority="94" id="{0B1CF460-B80B-473D-B2DE-D81D3297EAC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V99</xm:sqref>
        </x14:conditionalFormatting>
        <x14:conditionalFormatting xmlns:xm="http://schemas.microsoft.com/office/excel/2006/main">
          <x14:cfRule type="iconSet" priority="127" id="{9137FFB2-2694-44FB-B79F-4B4EF10C8A2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V100:V105</xm:sqref>
        </x14:conditionalFormatting>
        <x14:conditionalFormatting xmlns:xm="http://schemas.microsoft.com/office/excel/2006/main">
          <x14:cfRule type="iconSet" priority="123" id="{49ABA611-5945-4B19-B00B-8A5393AAC95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V106</xm:sqref>
        </x14:conditionalFormatting>
        <x14:conditionalFormatting xmlns:xm="http://schemas.microsoft.com/office/excel/2006/main">
          <x14:cfRule type="iconSet" priority="122" id="{C0A1B53D-5BBA-4377-9DEE-52C3B54341B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V107</xm:sqref>
        </x14:conditionalFormatting>
        <x14:conditionalFormatting xmlns:xm="http://schemas.microsoft.com/office/excel/2006/main">
          <x14:cfRule type="iconSet" priority="121" id="{33C227AF-3997-421C-BDDB-7195D4A05A1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V108</xm:sqref>
        </x14:conditionalFormatting>
        <x14:conditionalFormatting xmlns:xm="http://schemas.microsoft.com/office/excel/2006/main">
          <x14:cfRule type="iconSet" priority="120" id="{F1E5B15C-13B4-4CFB-88CC-BCB04970574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V109</xm:sqref>
        </x14:conditionalFormatting>
        <x14:conditionalFormatting xmlns:xm="http://schemas.microsoft.com/office/excel/2006/main">
          <x14:cfRule type="iconSet" priority="119" id="{0C571140-8543-415E-A417-543CAD46AE3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V110</xm:sqref>
        </x14:conditionalFormatting>
        <x14:conditionalFormatting xmlns:xm="http://schemas.microsoft.com/office/excel/2006/main">
          <x14:cfRule type="iconSet" priority="118" id="{9719D5EF-EED6-49AC-A6F9-3B85A768A96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V111</xm:sqref>
        </x14:conditionalFormatting>
        <x14:conditionalFormatting xmlns:xm="http://schemas.microsoft.com/office/excel/2006/main">
          <x14:cfRule type="iconSet" priority="117" id="{8A42890A-C018-48E5-8782-4950D93F3DD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V112</xm:sqref>
        </x14:conditionalFormatting>
        <x14:conditionalFormatting xmlns:xm="http://schemas.microsoft.com/office/excel/2006/main">
          <x14:cfRule type="iconSet" priority="116" id="{B7568C7A-6871-4082-BCA7-FD95778D6AD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V113</xm:sqref>
        </x14:conditionalFormatting>
        <x14:conditionalFormatting xmlns:xm="http://schemas.microsoft.com/office/excel/2006/main">
          <x14:cfRule type="iconSet" priority="115" id="{D126DD74-529D-44E6-BF1C-573F257067D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V114</xm:sqref>
        </x14:conditionalFormatting>
        <x14:conditionalFormatting xmlns:xm="http://schemas.microsoft.com/office/excel/2006/main">
          <x14:cfRule type="iconSet" priority="114" id="{6B44E40B-F0CE-457C-B829-023681960274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V115</xm:sqref>
        </x14:conditionalFormatting>
        <x14:conditionalFormatting xmlns:xm="http://schemas.microsoft.com/office/excel/2006/main">
          <x14:cfRule type="iconSet" priority="113" id="{18F1C519-26E1-4EC3-B468-F34A2E8DE5B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V116</xm:sqref>
        </x14:conditionalFormatting>
        <x14:conditionalFormatting xmlns:xm="http://schemas.microsoft.com/office/excel/2006/main">
          <x14:cfRule type="iconSet" priority="112" id="{91CE4597-117A-4A56-960B-3F077FE59EE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V117</xm:sqref>
        </x14:conditionalFormatting>
        <x14:conditionalFormatting xmlns:xm="http://schemas.microsoft.com/office/excel/2006/main">
          <x14:cfRule type="iconSet" priority="126" id="{41F6C4AD-54DE-4183-AAFC-6B729328D3FD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V118:V120 V122:V124</xm:sqref>
        </x14:conditionalFormatting>
        <x14:conditionalFormatting xmlns:xm="http://schemas.microsoft.com/office/excel/2006/main">
          <x14:cfRule type="iconSet" priority="111" id="{009B330E-400A-47B8-B89F-AC3AA528196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V121</xm:sqref>
        </x14:conditionalFormatting>
        <x14:conditionalFormatting xmlns:xm="http://schemas.microsoft.com/office/excel/2006/main">
          <x14:cfRule type="iconSet" priority="110" id="{5938E38B-F778-4978-8491-A4A9FD7B9D43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V125</xm:sqref>
        </x14:conditionalFormatting>
        <x14:conditionalFormatting xmlns:xm="http://schemas.microsoft.com/office/excel/2006/main">
          <x14:cfRule type="iconSet" priority="109" id="{14FA77C2-0C1C-42F6-A7C7-6CF8CA6CABD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V126</xm:sqref>
        </x14:conditionalFormatting>
        <x14:conditionalFormatting xmlns:xm="http://schemas.microsoft.com/office/excel/2006/main">
          <x14:cfRule type="dataBar" id="{85B00C44-0D26-4DF8-9E0C-5325197E401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250F196D-CB12-49C8-8087-93A9039FA23A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V217</xm:sqref>
        </x14:conditionalFormatting>
        <x14:conditionalFormatting xmlns:xm="http://schemas.microsoft.com/office/excel/2006/main">
          <x14:cfRule type="dataBar" id="{F1CEEE02-F6F4-406E-9642-B50ED6409C2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EBE24D9-06A3-4C57-B873-045B46345426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14:cfRule type="dataBar" id="{4A59C62A-96BA-4FB4-9119-CDB7790F05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V206:W206</xm:sqref>
        </x14:conditionalFormatting>
        <x14:conditionalFormatting xmlns:xm="http://schemas.microsoft.com/office/excel/2006/main">
          <x14:cfRule type="dataBar" id="{752E8A9D-3F45-4EA6-8CDD-C2113FEEF8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V207:W207</xm:sqref>
        </x14:conditionalFormatting>
        <x14:conditionalFormatting xmlns:xm="http://schemas.microsoft.com/office/excel/2006/main">
          <x14:cfRule type="dataBar" id="{04D3854F-2127-4D85-BD27-D9817F83197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E4BA7258-1EA5-4053-B37B-75AAEA074039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V213:W213</xm:sqref>
        </x14:conditionalFormatting>
        <x14:conditionalFormatting xmlns:xm="http://schemas.microsoft.com/office/excel/2006/main">
          <x14:cfRule type="iconSet" priority="131" id="{8FA9FAB3-FFD8-4FE1-B954-3A8C1BF3BB9E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W16:W26</xm:sqref>
        </x14:conditionalFormatting>
        <x14:conditionalFormatting xmlns:xm="http://schemas.microsoft.com/office/excel/2006/main">
          <x14:cfRule type="iconSet" priority="130" id="{1992EFF2-9FF8-4D2F-BB3C-47BCB316610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W40:W57</xm:sqref>
        </x14:conditionalFormatting>
        <x14:conditionalFormatting xmlns:xm="http://schemas.microsoft.com/office/excel/2006/main">
          <x14:cfRule type="iconSet" priority="107" id="{A5923EB0-8079-405C-BC60-C44E8780C05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W58:W65</xm:sqref>
        </x14:conditionalFormatting>
        <x14:conditionalFormatting xmlns:xm="http://schemas.microsoft.com/office/excel/2006/main">
          <x14:cfRule type="iconSet" priority="105" id="{51789F77-DBF7-4FDA-BB12-270DB635D87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W66</xm:sqref>
        </x14:conditionalFormatting>
        <x14:conditionalFormatting xmlns:xm="http://schemas.microsoft.com/office/excel/2006/main">
          <x14:cfRule type="iconSet" priority="104" id="{A659DD6D-6967-46C3-ACE7-1F360AE0175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W67</xm:sqref>
        </x14:conditionalFormatting>
        <x14:conditionalFormatting xmlns:xm="http://schemas.microsoft.com/office/excel/2006/main">
          <x14:cfRule type="iconSet" priority="106" id="{9D7FEF2F-5B62-470E-A7BD-FCFF2E751626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W68:W125</xm:sqref>
        </x14:conditionalFormatting>
        <x14:conditionalFormatting xmlns:xm="http://schemas.microsoft.com/office/excel/2006/main">
          <x14:cfRule type="iconSet" priority="108" id="{8EA4EB3E-82F8-4347-AFBC-213ABED8815B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W126</xm:sqref>
        </x14:conditionalFormatting>
        <x14:conditionalFormatting xmlns:xm="http://schemas.microsoft.com/office/excel/2006/main">
          <x14:cfRule type="iconSet" priority="129" id="{F6EFB5A4-1003-437A-B64E-B862D6B51C6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W176:W188</xm:sqref>
        </x14:conditionalFormatting>
        <x14:conditionalFormatting xmlns:xm="http://schemas.microsoft.com/office/excel/2006/main">
          <x14:cfRule type="iconSet" priority="132" id="{A8000153-1837-4B05-811A-794D267A783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W189:W197</xm:sqref>
        </x14:conditionalFormatting>
        <x14:conditionalFormatting xmlns:xm="http://schemas.microsoft.com/office/excel/2006/main">
          <x14:cfRule type="dataBar" id="{A3768239-EE56-4AD7-9EC1-3F42E94081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W198</xm:sqref>
        </x14:conditionalFormatting>
        <x14:conditionalFormatting xmlns:xm="http://schemas.microsoft.com/office/excel/2006/main">
          <x14:cfRule type="iconSet" priority="149" id="{925A339A-A789-458D-AEBF-58269305845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W200</xm:sqref>
        </x14:conditionalFormatting>
        <x14:conditionalFormatting xmlns:xm="http://schemas.microsoft.com/office/excel/2006/main">
          <x14:cfRule type="dataBar" id="{C416C802-E4F1-4C65-A6BB-F875E2E9772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4D5E73D-BCFC-45F4-99B7-56747BCFAA0F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14:cfRule type="dataBar" id="{136F70FA-F649-4AB7-9C92-7AEEEF0CF5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W202</xm:sqref>
        </x14:conditionalFormatting>
        <x14:conditionalFormatting xmlns:xm="http://schemas.microsoft.com/office/excel/2006/main">
          <x14:cfRule type="dataBar" id="{65FB54B0-861D-4BBA-B32B-C82C03FAA9F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691D71A1-5FD4-40F9-AE1A-6F31691E52EC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W217</xm:sqref>
        </x14:conditionalFormatting>
        <x14:conditionalFormatting xmlns:xm="http://schemas.microsoft.com/office/excel/2006/main">
          <x14:cfRule type="dataBar" id="{076B0F5A-4FED-4150-AD55-9D39D68D68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W221</xm:sqref>
        </x14:conditionalFormatting>
        <x14:conditionalFormatting xmlns:xm="http://schemas.microsoft.com/office/excel/2006/main">
          <x14:cfRule type="iconSet" priority="254" id="{D6657DED-0C23-4CF6-8249-B66F7731F0AF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X127:Z161</xm:sqref>
        </x14:conditionalFormatting>
        <x14:conditionalFormatting xmlns:xm="http://schemas.microsoft.com/office/excel/2006/main">
          <x14:cfRule type="iconSet" priority="255" id="{61FAF18C-E4FF-4C71-99DF-79A671101517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X162:Z174</xm:sqref>
        </x14:conditionalFormatting>
        <x14:conditionalFormatting xmlns:xm="http://schemas.microsoft.com/office/excel/2006/main">
          <x14:cfRule type="iconSet" priority="245" id="{55D8B579-E8C3-42BC-9C13-E46363BA2C99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X175:Z177</xm:sqref>
        </x14:conditionalFormatting>
        <x14:conditionalFormatting xmlns:xm="http://schemas.microsoft.com/office/excel/2006/main">
          <x14:cfRule type="iconSet" priority="241" id="{7BCB5DA5-9689-4C0F-8AEA-137FA41769C5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X178:Z180</xm:sqref>
        </x14:conditionalFormatting>
        <x14:conditionalFormatting xmlns:xm="http://schemas.microsoft.com/office/excel/2006/main">
          <x14:cfRule type="iconSet" priority="244" id="{B87541FC-0380-4D26-9325-094EA13CC791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X181:Z188</xm:sqref>
        </x14:conditionalFormatting>
        <x14:conditionalFormatting xmlns:xm="http://schemas.microsoft.com/office/excel/2006/main">
          <x14:cfRule type="dataBar" id="{F1D7B91D-8DC8-46EA-A31B-C982447634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318832D-505C-4B35-B5E4-2F9C033A946A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14:cfRule type="dataBar" id="{ED2090A4-E2B2-4F8C-ABBA-0BC53BAA89E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X210:Z210</xm:sqref>
        </x14:conditionalFormatting>
        <x14:conditionalFormatting xmlns:xm="http://schemas.microsoft.com/office/excel/2006/main">
          <x14:cfRule type="dataBar" id="{09AB3252-3EEE-477F-BFF6-43FD5ADDE9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X211:Z211</xm:sqref>
        </x14:conditionalFormatting>
        <x14:conditionalFormatting xmlns:xm="http://schemas.microsoft.com/office/excel/2006/main">
          <x14:cfRule type="iconSet" priority="425" id="{6F0B2DD5-2B6F-421C-86B2-0DFBAF5A9F02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X212:Z212</xm:sqref>
        </x14:conditionalFormatting>
        <x14:conditionalFormatting xmlns:xm="http://schemas.microsoft.com/office/excel/2006/main">
          <x14:cfRule type="dataBar" id="{70517EA8-86BE-41CB-87F8-F14ABC1B290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7A635862-898F-40FD-B6A0-D2D807DEA0C3}">
            <x14:dataBar minLength="0" maxLength="100" border="1">
              <x14:cfvo type="percent">
                <xm:f>0</xm:f>
              </x14:cfvo>
              <x14:cfvo type="percent">
                <xm:f>100</xm:f>
              </x14:cfvo>
              <x14:borderColor theme="0" tint="-0.14999847407452621"/>
              <x14:negativeFillColor rgb="FFFF0000"/>
              <x14:axisColor rgb="FF000000"/>
            </x14:dataBar>
          </x14:cfRule>
          <xm:sqref>X213:Z213</xm:sqref>
        </x14:conditionalFormatting>
        <x14:conditionalFormatting xmlns:xm="http://schemas.microsoft.com/office/excel/2006/main">
          <x14:cfRule type="dataBar" id="{265A0001-4A0A-4110-9F3C-083545856B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X215:Z215 J215:T215</xm:sqref>
        </x14:conditionalFormatting>
        <x14:conditionalFormatting xmlns:xm="http://schemas.microsoft.com/office/excel/2006/main">
          <x14:cfRule type="dataBar" id="{266F74C7-D277-454E-99D4-EB776978CC2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X218:Z218</xm:sqref>
        </x14:conditionalFormatting>
        <x14:conditionalFormatting xmlns:xm="http://schemas.microsoft.com/office/excel/2006/main">
          <x14:cfRule type="dataBar" id="{A58F366B-279E-487B-B8C9-8EEF6E8111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X219:Z219</xm:sqref>
        </x14:conditionalFormatting>
        <x14:conditionalFormatting xmlns:xm="http://schemas.microsoft.com/office/excel/2006/main">
          <x14:cfRule type="iconSet" priority="317" id="{D193A549-63AB-4FC2-AC4F-79A1905595F8}">
            <x14:iconSet showValue="0" custom="1">
              <x14:cfvo type="percent">
                <xm:f>0</xm:f>
              </x14:cfvo>
              <x14:cfvo type="num">
                <xm:f>50</xm:f>
              </x14:cfvo>
              <x14:cfvo type="num">
                <xm:f>100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X220:Z220</xm:sqref>
        </x14:conditionalFormatting>
        <x14:conditionalFormatting xmlns:xm="http://schemas.microsoft.com/office/excel/2006/main">
          <x14:cfRule type="dataBar" id="{9AD8DECA-22A5-4F24-A635-065081A653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X221:Z221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 matrix-autoline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Sky</dc:creator>
  <cp:lastModifiedBy>Wang, Sky</cp:lastModifiedBy>
  <dcterms:created xsi:type="dcterms:W3CDTF">2026-07-22T08:48:58Z</dcterms:created>
  <dcterms:modified xsi:type="dcterms:W3CDTF">2026-07-22T08:49:39Z</dcterms:modified>
</cp:coreProperties>
</file>